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II\"/>
    </mc:Choice>
  </mc:AlternateContent>
  <bookViews>
    <workbookView xWindow="0" yWindow="0" windowWidth="20490" windowHeight="8445"/>
  </bookViews>
  <sheets>
    <sheet name="Cuadro 1" sheetId="1" r:id="rId1"/>
  </sheets>
  <definedNames>
    <definedName name="_xlnm.Print_Area" localSheetId="0">'Cuadro 1'!$A$1:$Q$277</definedName>
    <definedName name="_xlnm.Print_Titles" localSheetId="0">'Cuadro 1'!$1:$5</definedName>
  </definedNames>
  <calcPr calcId="152511"/>
</workbook>
</file>

<file path=xl/calcChain.xml><?xml version="1.0" encoding="utf-8"?>
<calcChain xmlns="http://schemas.openxmlformats.org/spreadsheetml/2006/main">
  <c r="E21" i="1" l="1"/>
  <c r="F21" i="1"/>
  <c r="G21" i="1"/>
  <c r="H21" i="1"/>
  <c r="H11" i="1" s="1"/>
  <c r="I21" i="1"/>
  <c r="J21" i="1"/>
  <c r="K21" i="1"/>
  <c r="L21" i="1"/>
  <c r="M21" i="1"/>
  <c r="N21" i="1"/>
  <c r="O21" i="1"/>
  <c r="P21" i="1"/>
  <c r="Q21" i="1"/>
  <c r="D21" i="1"/>
  <c r="K12" i="1"/>
  <c r="L12" i="1"/>
  <c r="M12" i="1"/>
  <c r="N12" i="1"/>
  <c r="O12" i="1"/>
  <c r="P12" i="1"/>
  <c r="Q12" i="1"/>
  <c r="K13" i="1"/>
  <c r="L13" i="1"/>
  <c r="M13" i="1"/>
  <c r="M11" i="1" s="1"/>
  <c r="N13" i="1"/>
  <c r="O13" i="1"/>
  <c r="P13" i="1"/>
  <c r="Q13" i="1"/>
  <c r="Q11" i="1" s="1"/>
  <c r="K14" i="1"/>
  <c r="L14" i="1"/>
  <c r="M14" i="1"/>
  <c r="N14" i="1"/>
  <c r="N11" i="1" s="1"/>
  <c r="N6" i="1" s="1"/>
  <c r="O14" i="1"/>
  <c r="P14" i="1"/>
  <c r="Q14" i="1"/>
  <c r="K15" i="1"/>
  <c r="K11" i="1" s="1"/>
  <c r="L15" i="1"/>
  <c r="M15" i="1"/>
  <c r="N15" i="1"/>
  <c r="O15" i="1"/>
  <c r="O11" i="1" s="1"/>
  <c r="P15" i="1"/>
  <c r="Q15" i="1"/>
  <c r="K16" i="1"/>
  <c r="L16" i="1"/>
  <c r="M16" i="1"/>
  <c r="N16" i="1"/>
  <c r="O16" i="1"/>
  <c r="P16" i="1"/>
  <c r="Q16" i="1"/>
  <c r="K17" i="1"/>
  <c r="L17" i="1"/>
  <c r="M17" i="1"/>
  <c r="N17" i="1"/>
  <c r="O17" i="1"/>
  <c r="P17" i="1"/>
  <c r="Q17" i="1"/>
  <c r="K18" i="1"/>
  <c r="L18" i="1"/>
  <c r="M18" i="1"/>
  <c r="N18" i="1"/>
  <c r="O18" i="1"/>
  <c r="P18" i="1"/>
  <c r="Q18" i="1"/>
  <c r="K19" i="1"/>
  <c r="L19" i="1"/>
  <c r="M19" i="1"/>
  <c r="N19" i="1"/>
  <c r="O19" i="1"/>
  <c r="P19" i="1"/>
  <c r="Q19" i="1"/>
  <c r="K20" i="1"/>
  <c r="L20" i="1"/>
  <c r="M20" i="1"/>
  <c r="N20" i="1"/>
  <c r="O20" i="1"/>
  <c r="P20" i="1"/>
  <c r="Q20" i="1"/>
  <c r="K22" i="1"/>
  <c r="L22" i="1"/>
  <c r="M22" i="1"/>
  <c r="N22" i="1"/>
  <c r="O22" i="1"/>
  <c r="P22" i="1"/>
  <c r="Q22" i="1"/>
  <c r="K23" i="1"/>
  <c r="L23" i="1"/>
  <c r="M23" i="1"/>
  <c r="N23" i="1"/>
  <c r="O23" i="1"/>
  <c r="P23" i="1"/>
  <c r="Q23" i="1"/>
  <c r="K24" i="1"/>
  <c r="L24" i="1"/>
  <c r="M24" i="1"/>
  <c r="N24" i="1"/>
  <c r="O24" i="1"/>
  <c r="P24" i="1"/>
  <c r="Q24" i="1"/>
  <c r="K25" i="1"/>
  <c r="L25" i="1"/>
  <c r="M25" i="1"/>
  <c r="N25" i="1"/>
  <c r="O25" i="1"/>
  <c r="P25" i="1"/>
  <c r="Q25" i="1"/>
  <c r="E12" i="1"/>
  <c r="F12" i="1"/>
  <c r="G12" i="1"/>
  <c r="H12" i="1"/>
  <c r="I12" i="1"/>
  <c r="I11" i="1" s="1"/>
  <c r="J12" i="1"/>
  <c r="E13" i="1"/>
  <c r="F13" i="1"/>
  <c r="G13" i="1"/>
  <c r="C13" i="1" s="1"/>
  <c r="B13" i="1" s="1"/>
  <c r="H13" i="1"/>
  <c r="I13" i="1"/>
  <c r="J13" i="1"/>
  <c r="E14" i="1"/>
  <c r="C14" i="1" s="1"/>
  <c r="B14" i="1" s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2" i="1"/>
  <c r="F22" i="1"/>
  <c r="G22" i="1"/>
  <c r="C22" i="1" s="1"/>
  <c r="B22" i="1" s="1"/>
  <c r="H22" i="1"/>
  <c r="I22" i="1"/>
  <c r="J22" i="1"/>
  <c r="E23" i="1"/>
  <c r="C23" i="1" s="1"/>
  <c r="B23" i="1" s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D22" i="1"/>
  <c r="D23" i="1"/>
  <c r="D25" i="1"/>
  <c r="C25" i="1" s="1"/>
  <c r="B25" i="1" s="1"/>
  <c r="D24" i="1"/>
  <c r="D20" i="1"/>
  <c r="D19" i="1"/>
  <c r="D18" i="1"/>
  <c r="C18" i="1" s="1"/>
  <c r="B18" i="1" s="1"/>
  <c r="D13" i="1"/>
  <c r="D14" i="1"/>
  <c r="D15" i="1"/>
  <c r="C15" i="1" s="1"/>
  <c r="B15" i="1" s="1"/>
  <c r="D16" i="1"/>
  <c r="D17" i="1"/>
  <c r="D12" i="1"/>
  <c r="C12" i="1" s="1"/>
  <c r="E8" i="1"/>
  <c r="F8" i="1"/>
  <c r="G8" i="1"/>
  <c r="H8" i="1"/>
  <c r="I8" i="1"/>
  <c r="J8" i="1"/>
  <c r="J7" i="1" s="1"/>
  <c r="J6" i="1" s="1"/>
  <c r="K8" i="1"/>
  <c r="L8" i="1"/>
  <c r="L7" i="1" s="1"/>
  <c r="L6" i="1" s="1"/>
  <c r="M8" i="1"/>
  <c r="N8" i="1"/>
  <c r="O8" i="1"/>
  <c r="P8" i="1"/>
  <c r="P7" i="1" s="1"/>
  <c r="P6" i="1" s="1"/>
  <c r="Q8" i="1"/>
  <c r="E9" i="1"/>
  <c r="F9" i="1"/>
  <c r="C9" i="1" s="1"/>
  <c r="B9" i="1" s="1"/>
  <c r="G9" i="1"/>
  <c r="G7" i="1" s="1"/>
  <c r="G6" i="1" s="1"/>
  <c r="H9" i="1"/>
  <c r="I9" i="1"/>
  <c r="J9" i="1"/>
  <c r="K9" i="1"/>
  <c r="K7" i="1" s="1"/>
  <c r="K6" i="1" s="1"/>
  <c r="L9" i="1"/>
  <c r="M9" i="1"/>
  <c r="N9" i="1"/>
  <c r="O9" i="1"/>
  <c r="O7" i="1" s="1"/>
  <c r="O6" i="1" s="1"/>
  <c r="P9" i="1"/>
  <c r="Q9" i="1"/>
  <c r="E10" i="1"/>
  <c r="F10" i="1"/>
  <c r="G10" i="1"/>
  <c r="H10" i="1"/>
  <c r="I10" i="1"/>
  <c r="C10" i="1"/>
  <c r="B10" i="1" s="1"/>
  <c r="J10" i="1"/>
  <c r="K10" i="1"/>
  <c r="L10" i="1"/>
  <c r="M10" i="1"/>
  <c r="M7" i="1" s="1"/>
  <c r="M6" i="1" s="1"/>
  <c r="N10" i="1"/>
  <c r="O10" i="1"/>
  <c r="P10" i="1"/>
  <c r="Q10" i="1"/>
  <c r="D9" i="1"/>
  <c r="D10" i="1"/>
  <c r="D8" i="1"/>
  <c r="C8" i="1" s="1"/>
  <c r="C16" i="1"/>
  <c r="C20" i="1"/>
  <c r="B20" i="1" s="1"/>
  <c r="C19" i="1"/>
  <c r="B16" i="1"/>
  <c r="B19" i="1"/>
  <c r="C24" i="1"/>
  <c r="B24" i="1" s="1"/>
  <c r="C17" i="1"/>
  <c r="B17" i="1" s="1"/>
  <c r="I7" i="1"/>
  <c r="I6" i="1" s="1"/>
  <c r="B263" i="1"/>
  <c r="B259" i="1"/>
  <c r="B258" i="1"/>
  <c r="B47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B245" i="1"/>
  <c r="C241" i="1"/>
  <c r="D241" i="1"/>
  <c r="E241" i="1"/>
  <c r="E240" i="1" s="1"/>
  <c r="F241" i="1"/>
  <c r="G241" i="1"/>
  <c r="H241" i="1"/>
  <c r="I241" i="1"/>
  <c r="I240" i="1" s="1"/>
  <c r="J241" i="1"/>
  <c r="K241" i="1"/>
  <c r="L241" i="1"/>
  <c r="M241" i="1"/>
  <c r="M240" i="1" s="1"/>
  <c r="N241" i="1"/>
  <c r="O241" i="1"/>
  <c r="P241" i="1"/>
  <c r="Q241" i="1"/>
  <c r="Q240" i="1" s="1"/>
  <c r="B241" i="1"/>
  <c r="B240" i="1"/>
  <c r="C229" i="1"/>
  <c r="D229" i="1"/>
  <c r="E229" i="1"/>
  <c r="F229" i="1"/>
  <c r="G229" i="1"/>
  <c r="H229" i="1"/>
  <c r="H224" i="1" s="1"/>
  <c r="I229" i="1"/>
  <c r="J229" i="1"/>
  <c r="K229" i="1"/>
  <c r="L229" i="1"/>
  <c r="L224" i="1" s="1"/>
  <c r="M229" i="1"/>
  <c r="N229" i="1"/>
  <c r="O229" i="1"/>
  <c r="P229" i="1"/>
  <c r="P224" i="1" s="1"/>
  <c r="Q229" i="1"/>
  <c r="B229" i="1"/>
  <c r="C225" i="1"/>
  <c r="D225" i="1"/>
  <c r="D224" i="1" s="1"/>
  <c r="E225" i="1"/>
  <c r="F225" i="1"/>
  <c r="G225" i="1"/>
  <c r="G224" i="1"/>
  <c r="H225" i="1"/>
  <c r="I225" i="1"/>
  <c r="J225" i="1"/>
  <c r="K225" i="1"/>
  <c r="K224" i="1" s="1"/>
  <c r="L225" i="1"/>
  <c r="M225" i="1"/>
  <c r="N225" i="1"/>
  <c r="O225" i="1"/>
  <c r="O224" i="1" s="1"/>
  <c r="P225" i="1"/>
  <c r="Q225" i="1"/>
  <c r="Q224" i="1" s="1"/>
  <c r="B225" i="1"/>
  <c r="C209" i="1"/>
  <c r="D209" i="1"/>
  <c r="E209" i="1"/>
  <c r="E204" i="1" s="1"/>
  <c r="F209" i="1"/>
  <c r="G209" i="1"/>
  <c r="H209" i="1"/>
  <c r="I209" i="1"/>
  <c r="J209" i="1"/>
  <c r="K209" i="1"/>
  <c r="L209" i="1"/>
  <c r="M209" i="1"/>
  <c r="N209" i="1"/>
  <c r="O209" i="1"/>
  <c r="P209" i="1"/>
  <c r="Q209" i="1"/>
  <c r="B209" i="1"/>
  <c r="C205" i="1"/>
  <c r="D205" i="1"/>
  <c r="D204" i="1"/>
  <c r="E205" i="1"/>
  <c r="F205" i="1"/>
  <c r="F204" i="1"/>
  <c r="G205" i="1"/>
  <c r="H205" i="1"/>
  <c r="H204" i="1"/>
  <c r="I205" i="1"/>
  <c r="I204" i="1" s="1"/>
  <c r="J205" i="1"/>
  <c r="K205" i="1"/>
  <c r="L205" i="1"/>
  <c r="M205" i="1"/>
  <c r="M204" i="1" s="1"/>
  <c r="N205" i="1"/>
  <c r="O205" i="1"/>
  <c r="P205" i="1"/>
  <c r="Q205" i="1"/>
  <c r="Q204" i="1" s="1"/>
  <c r="B205" i="1"/>
  <c r="C189" i="1"/>
  <c r="D189" i="1"/>
  <c r="E189" i="1"/>
  <c r="E184" i="1" s="1"/>
  <c r="F189" i="1"/>
  <c r="G189" i="1"/>
  <c r="H189" i="1"/>
  <c r="I189" i="1"/>
  <c r="I184" i="1" s="1"/>
  <c r="J189" i="1"/>
  <c r="K189" i="1"/>
  <c r="L189" i="1"/>
  <c r="M189" i="1"/>
  <c r="M184" i="1" s="1"/>
  <c r="N189" i="1"/>
  <c r="O189" i="1"/>
  <c r="P189" i="1"/>
  <c r="Q189" i="1"/>
  <c r="Q184" i="1" s="1"/>
  <c r="B189" i="1"/>
  <c r="C185" i="1"/>
  <c r="C184" i="1"/>
  <c r="D185" i="1"/>
  <c r="D184" i="1" s="1"/>
  <c r="E185" i="1"/>
  <c r="F185" i="1"/>
  <c r="G185" i="1"/>
  <c r="H185" i="1"/>
  <c r="H184" i="1" s="1"/>
  <c r="I185" i="1"/>
  <c r="J185" i="1"/>
  <c r="K185" i="1"/>
  <c r="L185" i="1"/>
  <c r="L184" i="1" s="1"/>
  <c r="M185" i="1"/>
  <c r="N185" i="1"/>
  <c r="O185" i="1"/>
  <c r="P185" i="1"/>
  <c r="P184" i="1" s="1"/>
  <c r="Q185" i="1"/>
  <c r="B185" i="1"/>
  <c r="C169" i="1"/>
  <c r="D169" i="1"/>
  <c r="E169" i="1"/>
  <c r="F169" i="1"/>
  <c r="G169" i="1"/>
  <c r="G164" i="1" s="1"/>
  <c r="H169" i="1"/>
  <c r="I169" i="1"/>
  <c r="J169" i="1"/>
  <c r="K169" i="1"/>
  <c r="L169" i="1"/>
  <c r="M169" i="1"/>
  <c r="N169" i="1"/>
  <c r="O169" i="1"/>
  <c r="P169" i="1"/>
  <c r="Q169" i="1"/>
  <c r="B169" i="1"/>
  <c r="C165" i="1"/>
  <c r="C164" i="1" s="1"/>
  <c r="D165" i="1"/>
  <c r="E165" i="1"/>
  <c r="F165" i="1"/>
  <c r="F164" i="1"/>
  <c r="G165" i="1"/>
  <c r="H165" i="1"/>
  <c r="H164" i="1"/>
  <c r="I165" i="1"/>
  <c r="J165" i="1"/>
  <c r="K165" i="1"/>
  <c r="L165" i="1"/>
  <c r="L164" i="1" s="1"/>
  <c r="M165" i="1"/>
  <c r="N165" i="1"/>
  <c r="O165" i="1"/>
  <c r="P165" i="1"/>
  <c r="P164" i="1" s="1"/>
  <c r="Q165" i="1"/>
  <c r="B165" i="1"/>
  <c r="Q149" i="1"/>
  <c r="C149" i="1"/>
  <c r="D149" i="1"/>
  <c r="E149" i="1"/>
  <c r="F149" i="1"/>
  <c r="G149" i="1"/>
  <c r="H149" i="1"/>
  <c r="I149" i="1"/>
  <c r="J149" i="1"/>
  <c r="K149" i="1"/>
  <c r="L149" i="1"/>
  <c r="M149" i="1"/>
  <c r="M144" i="1"/>
  <c r="N149" i="1"/>
  <c r="N144" i="1" s="1"/>
  <c r="O149" i="1"/>
  <c r="P149" i="1"/>
  <c r="B149" i="1"/>
  <c r="C145" i="1"/>
  <c r="C144" i="1" s="1"/>
  <c r="D145" i="1"/>
  <c r="E145" i="1"/>
  <c r="F145" i="1"/>
  <c r="G145" i="1"/>
  <c r="G144" i="1" s="1"/>
  <c r="H145" i="1"/>
  <c r="I145" i="1"/>
  <c r="J145" i="1"/>
  <c r="K145" i="1"/>
  <c r="K144" i="1" s="1"/>
  <c r="L145" i="1"/>
  <c r="M145" i="1"/>
  <c r="N145" i="1"/>
  <c r="O145" i="1"/>
  <c r="P145" i="1"/>
  <c r="Q145" i="1"/>
  <c r="B145" i="1"/>
  <c r="B144" i="1"/>
  <c r="C130" i="1"/>
  <c r="D130" i="1"/>
  <c r="E130" i="1"/>
  <c r="F130" i="1"/>
  <c r="F125" i="1" s="1"/>
  <c r="G130" i="1"/>
  <c r="H130" i="1"/>
  <c r="I130" i="1"/>
  <c r="J130" i="1"/>
  <c r="J125" i="1" s="1"/>
  <c r="K130" i="1"/>
  <c r="L130" i="1"/>
  <c r="M130" i="1"/>
  <c r="N130" i="1"/>
  <c r="N125" i="1" s="1"/>
  <c r="O130" i="1"/>
  <c r="P130" i="1"/>
  <c r="Q130" i="1"/>
  <c r="Q125" i="1" s="1"/>
  <c r="B130" i="1"/>
  <c r="B125" i="1" s="1"/>
  <c r="Q126" i="1"/>
  <c r="C126" i="1"/>
  <c r="D126" i="1"/>
  <c r="D125" i="1"/>
  <c r="E126" i="1"/>
  <c r="F126" i="1"/>
  <c r="G126" i="1"/>
  <c r="G125" i="1" s="1"/>
  <c r="H126" i="1"/>
  <c r="H125" i="1" s="1"/>
  <c r="I126" i="1"/>
  <c r="J126" i="1"/>
  <c r="K126" i="1"/>
  <c r="K125" i="1" s="1"/>
  <c r="L126" i="1"/>
  <c r="M126" i="1"/>
  <c r="N126" i="1"/>
  <c r="O126" i="1"/>
  <c r="O125" i="1" s="1"/>
  <c r="P126" i="1"/>
  <c r="B126" i="1"/>
  <c r="Q110" i="1"/>
  <c r="C110" i="1"/>
  <c r="C105" i="1" s="1"/>
  <c r="D110" i="1"/>
  <c r="E110" i="1"/>
  <c r="F110" i="1"/>
  <c r="G110" i="1"/>
  <c r="H110" i="1"/>
  <c r="H105" i="1"/>
  <c r="I110" i="1"/>
  <c r="J110" i="1"/>
  <c r="K110" i="1"/>
  <c r="L110" i="1"/>
  <c r="M110" i="1"/>
  <c r="N110" i="1"/>
  <c r="O110" i="1"/>
  <c r="P110" i="1"/>
  <c r="B110" i="1"/>
  <c r="C106" i="1"/>
  <c r="D106" i="1"/>
  <c r="D105" i="1" s="1"/>
  <c r="E106" i="1"/>
  <c r="E105" i="1" s="1"/>
  <c r="F106" i="1"/>
  <c r="F105" i="1" s="1"/>
  <c r="G106" i="1"/>
  <c r="H106" i="1"/>
  <c r="I106" i="1"/>
  <c r="J106" i="1"/>
  <c r="J105" i="1" s="1"/>
  <c r="K106" i="1"/>
  <c r="L106" i="1"/>
  <c r="M106" i="1"/>
  <c r="N106" i="1"/>
  <c r="N105" i="1" s="1"/>
  <c r="O106" i="1"/>
  <c r="P106" i="1"/>
  <c r="Q106" i="1"/>
  <c r="B106" i="1"/>
  <c r="B105" i="1" s="1"/>
  <c r="C90" i="1"/>
  <c r="D90" i="1"/>
  <c r="E90" i="1"/>
  <c r="E85" i="1" s="1"/>
  <c r="F90" i="1"/>
  <c r="G90" i="1"/>
  <c r="H90" i="1"/>
  <c r="I90" i="1"/>
  <c r="I85" i="1" s="1"/>
  <c r="J90" i="1"/>
  <c r="K90" i="1"/>
  <c r="L90" i="1"/>
  <c r="L85" i="1" s="1"/>
  <c r="M90" i="1"/>
  <c r="M85" i="1" s="1"/>
  <c r="N90" i="1"/>
  <c r="O90" i="1"/>
  <c r="P90" i="1"/>
  <c r="Q90" i="1"/>
  <c r="B90" i="1"/>
  <c r="C86" i="1"/>
  <c r="D86" i="1"/>
  <c r="D85" i="1"/>
  <c r="E86" i="1"/>
  <c r="F86" i="1"/>
  <c r="F85" i="1"/>
  <c r="G86" i="1"/>
  <c r="G85" i="1"/>
  <c r="H86" i="1"/>
  <c r="H85" i="1"/>
  <c r="I86" i="1"/>
  <c r="J86" i="1"/>
  <c r="J85" i="1"/>
  <c r="K86" i="1"/>
  <c r="L86" i="1"/>
  <c r="M86" i="1"/>
  <c r="N86" i="1"/>
  <c r="O86" i="1"/>
  <c r="P86" i="1"/>
  <c r="Q86" i="1"/>
  <c r="Q85" i="1" s="1"/>
  <c r="B86" i="1"/>
  <c r="B85" i="1" s="1"/>
  <c r="C85" i="1"/>
  <c r="C71" i="1"/>
  <c r="D71" i="1"/>
  <c r="E71" i="1"/>
  <c r="E66" i="1" s="1"/>
  <c r="F71" i="1"/>
  <c r="G71" i="1"/>
  <c r="H71" i="1"/>
  <c r="I71" i="1"/>
  <c r="I66" i="1" s="1"/>
  <c r="J71" i="1"/>
  <c r="K71" i="1"/>
  <c r="L71" i="1"/>
  <c r="M71" i="1"/>
  <c r="N71" i="1"/>
  <c r="O71" i="1"/>
  <c r="P71" i="1"/>
  <c r="Q71" i="1"/>
  <c r="B71" i="1"/>
  <c r="C67" i="1"/>
  <c r="D67" i="1"/>
  <c r="D66" i="1"/>
  <c r="E67" i="1"/>
  <c r="F67" i="1"/>
  <c r="F66" i="1"/>
  <c r="G67" i="1"/>
  <c r="G66" i="1"/>
  <c r="H67" i="1"/>
  <c r="H66" i="1"/>
  <c r="I67" i="1"/>
  <c r="J67" i="1"/>
  <c r="J66" i="1"/>
  <c r="K67" i="1"/>
  <c r="K66" i="1"/>
  <c r="L67" i="1"/>
  <c r="M67" i="1"/>
  <c r="M66" i="1" s="1"/>
  <c r="N67" i="1"/>
  <c r="O67" i="1"/>
  <c r="P67" i="1"/>
  <c r="Q67" i="1"/>
  <c r="Q66" i="1" s="1"/>
  <c r="B67" i="1"/>
  <c r="B66" i="1"/>
  <c r="C51" i="1"/>
  <c r="D51" i="1"/>
  <c r="D46" i="1" s="1"/>
  <c r="E51" i="1"/>
  <c r="F51" i="1"/>
  <c r="G51" i="1"/>
  <c r="H51" i="1"/>
  <c r="H46" i="1" s="1"/>
  <c r="I51" i="1"/>
  <c r="J51" i="1"/>
  <c r="K51" i="1"/>
  <c r="K46" i="1" s="1"/>
  <c r="L51" i="1"/>
  <c r="M51" i="1"/>
  <c r="N51" i="1"/>
  <c r="O51" i="1"/>
  <c r="O46" i="1" s="1"/>
  <c r="P51" i="1"/>
  <c r="Q51" i="1"/>
  <c r="B51" i="1"/>
  <c r="B46" i="1"/>
  <c r="C47" i="1"/>
  <c r="C46" i="1" s="1"/>
  <c r="D47" i="1"/>
  <c r="E47" i="1"/>
  <c r="F47" i="1"/>
  <c r="F46" i="1" s="1"/>
  <c r="G47" i="1"/>
  <c r="G46" i="1" s="1"/>
  <c r="H47" i="1"/>
  <c r="I47" i="1"/>
  <c r="I46" i="1"/>
  <c r="J47" i="1"/>
  <c r="J46" i="1" s="1"/>
  <c r="K47" i="1"/>
  <c r="L47" i="1"/>
  <c r="L46" i="1"/>
  <c r="M47" i="1"/>
  <c r="M46" i="1"/>
  <c r="N47" i="1"/>
  <c r="N46" i="1"/>
  <c r="O47" i="1"/>
  <c r="P47" i="1"/>
  <c r="P46" i="1"/>
  <c r="Q47" i="1"/>
  <c r="Q31" i="1"/>
  <c r="B31" i="1"/>
  <c r="Q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59" i="1"/>
  <c r="Q258" i="1" s="1"/>
  <c r="C259" i="1"/>
  <c r="D259" i="1"/>
  <c r="E259" i="1"/>
  <c r="F259" i="1"/>
  <c r="F258" i="1" s="1"/>
  <c r="G259" i="1"/>
  <c r="H259" i="1"/>
  <c r="I259" i="1"/>
  <c r="J259" i="1"/>
  <c r="J258" i="1" s="1"/>
  <c r="K259" i="1"/>
  <c r="L259" i="1"/>
  <c r="L258" i="1"/>
  <c r="M259" i="1"/>
  <c r="M258" i="1" s="1"/>
  <c r="N259" i="1"/>
  <c r="O259" i="1"/>
  <c r="P259" i="1"/>
  <c r="C31" i="1"/>
  <c r="C26" i="1" s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J27" i="1"/>
  <c r="B27" i="1"/>
  <c r="B26" i="1" s="1"/>
  <c r="P27" i="1"/>
  <c r="D27" i="1"/>
  <c r="E27" i="1"/>
  <c r="F27" i="1"/>
  <c r="G27" i="1"/>
  <c r="G26" i="1" s="1"/>
  <c r="H27" i="1"/>
  <c r="I27" i="1"/>
  <c r="K27" i="1"/>
  <c r="K26" i="1" s="1"/>
  <c r="L27" i="1"/>
  <c r="M27" i="1"/>
  <c r="N27" i="1"/>
  <c r="N26" i="1" s="1"/>
  <c r="O27" i="1"/>
  <c r="O26" i="1" s="1"/>
  <c r="Q27" i="1"/>
  <c r="Q26" i="1"/>
  <c r="C27" i="1"/>
  <c r="D11" i="1"/>
  <c r="F11" i="1"/>
  <c r="G11" i="1"/>
  <c r="J11" i="1"/>
  <c r="L11" i="1"/>
  <c r="P11" i="1"/>
  <c r="O258" i="1"/>
  <c r="C258" i="1"/>
  <c r="I258" i="1"/>
  <c r="K258" i="1"/>
  <c r="J240" i="1"/>
  <c r="I125" i="1"/>
  <c r="E125" i="1"/>
  <c r="F184" i="1"/>
  <c r="G105" i="1"/>
  <c r="I144" i="1"/>
  <c r="L144" i="1"/>
  <c r="P144" i="1"/>
  <c r="B204" i="1"/>
  <c r="B164" i="1"/>
  <c r="J26" i="1"/>
  <c r="P258" i="1"/>
  <c r="B224" i="1"/>
  <c r="N224" i="1"/>
  <c r="F240" i="1"/>
  <c r="P26" i="1"/>
  <c r="J144" i="1"/>
  <c r="G204" i="1"/>
  <c r="C204" i="1"/>
  <c r="N258" i="1"/>
  <c r="O144" i="1"/>
  <c r="Q164" i="1"/>
  <c r="E164" i="1"/>
  <c r="I105" i="1"/>
  <c r="C125" i="1"/>
  <c r="Q46" i="1"/>
  <c r="E46" i="1"/>
  <c r="E258" i="1"/>
  <c r="C66" i="1"/>
  <c r="L105" i="1"/>
  <c r="G184" i="1"/>
  <c r="H240" i="1"/>
  <c r="D240" i="1"/>
  <c r="G258" i="1"/>
  <c r="M105" i="1"/>
  <c r="D164" i="1"/>
  <c r="H26" i="1"/>
  <c r="H258" i="1"/>
  <c r="D258" i="1"/>
  <c r="K105" i="1"/>
  <c r="I164" i="1"/>
  <c r="B184" i="1"/>
  <c r="C224" i="1"/>
  <c r="G240" i="1"/>
  <c r="C240" i="1"/>
  <c r="P240" i="1"/>
  <c r="O240" i="1"/>
  <c r="N240" i="1"/>
  <c r="L240" i="1"/>
  <c r="K240" i="1"/>
  <c r="E224" i="1"/>
  <c r="M224" i="1"/>
  <c r="J224" i="1"/>
  <c r="I224" i="1"/>
  <c r="F224" i="1"/>
  <c r="N204" i="1"/>
  <c r="P204" i="1"/>
  <c r="O204" i="1"/>
  <c r="J204" i="1"/>
  <c r="K204" i="1"/>
  <c r="L204" i="1"/>
  <c r="K184" i="1"/>
  <c r="O184" i="1"/>
  <c r="J184" i="1"/>
  <c r="N184" i="1"/>
  <c r="O164" i="1"/>
  <c r="N164" i="1"/>
  <c r="M164" i="1"/>
  <c r="K164" i="1"/>
  <c r="J164" i="1"/>
  <c r="H144" i="1"/>
  <c r="F144" i="1"/>
  <c r="E144" i="1"/>
  <c r="D144" i="1"/>
  <c r="Q144" i="1"/>
  <c r="P125" i="1"/>
  <c r="M125" i="1"/>
  <c r="L125" i="1"/>
  <c r="Q105" i="1"/>
  <c r="P105" i="1"/>
  <c r="O105" i="1"/>
  <c r="P85" i="1"/>
  <c r="N85" i="1"/>
  <c r="O85" i="1"/>
  <c r="K85" i="1"/>
  <c r="P66" i="1"/>
  <c r="O66" i="1"/>
  <c r="N66" i="1"/>
  <c r="L66" i="1"/>
  <c r="F26" i="1"/>
  <c r="E26" i="1"/>
  <c r="D26" i="1"/>
  <c r="M26" i="1"/>
  <c r="L26" i="1"/>
  <c r="I26" i="1"/>
  <c r="Q7" i="1"/>
  <c r="D7" i="1"/>
  <c r="D6" i="1" s="1"/>
  <c r="E7" i="1"/>
  <c r="F7" i="1"/>
  <c r="F6" i="1" s="1"/>
  <c r="H7" i="1"/>
  <c r="N7" i="1"/>
  <c r="B12" i="1" l="1"/>
  <c r="C7" i="1"/>
  <c r="B8" i="1"/>
  <c r="B7" i="1" s="1"/>
  <c r="Q6" i="1"/>
  <c r="H6" i="1"/>
  <c r="E11" i="1"/>
  <c r="E6" i="1" s="1"/>
  <c r="C21" i="1"/>
  <c r="B21" i="1" s="1"/>
  <c r="B11" i="1" l="1"/>
  <c r="B6" i="1" s="1"/>
  <c r="C11" i="1"/>
  <c r="C6" i="1" s="1"/>
</calcChain>
</file>

<file path=xl/sharedStrings.xml><?xml version="1.0" encoding="utf-8"?>
<sst xmlns="http://schemas.openxmlformats.org/spreadsheetml/2006/main" count="293" uniqueCount="55">
  <si>
    <t>Total</t>
  </si>
  <si>
    <t>Menos de 21</t>
  </si>
  <si>
    <t>21 a 24</t>
  </si>
  <si>
    <t>25 a 34</t>
  </si>
  <si>
    <t>35 a 44</t>
  </si>
  <si>
    <t>45 a 54</t>
  </si>
  <si>
    <t>55 a 64</t>
  </si>
  <si>
    <t>65 y más</t>
  </si>
  <si>
    <t>Grupos de edad</t>
  </si>
  <si>
    <t>Bocas del Toro</t>
  </si>
  <si>
    <t>Coclé</t>
  </si>
  <si>
    <t>Colón</t>
  </si>
  <si>
    <t>Chiriquí</t>
  </si>
  <si>
    <t>Darién</t>
  </si>
  <si>
    <t>Comarca Ngäbe Buglé</t>
  </si>
  <si>
    <t>Comarca Emberá</t>
  </si>
  <si>
    <t>Comarca Kuna Yala</t>
  </si>
  <si>
    <t>Veraguas</t>
  </si>
  <si>
    <t>Panamá</t>
  </si>
  <si>
    <t>Los  Santos</t>
  </si>
  <si>
    <t>Herrera</t>
  </si>
  <si>
    <t>Fincas mixtas o estatales</t>
  </si>
  <si>
    <t xml:space="preserve"> - Cantidad nula o cero.</t>
  </si>
  <si>
    <t>1,000.00 - 2,499.99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</si>
  <si>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</si>
  <si>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</si>
  <si>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</si>
  <si>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</si>
  <si>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</si>
  <si>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</si>
  <si>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</si>
  <si>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</si>
  <si>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</si>
  <si>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</si>
  <si>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</si>
  <si>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</si>
  <si>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</si>
  <si>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</si>
  <si>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</si>
  <si>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2,500.00 y más</t>
  </si>
  <si>
    <t>TOTAL</t>
  </si>
  <si>
    <t xml:space="preserve">   Menores de 0.50</t>
  </si>
  <si>
    <t xml:space="preserve">   De 0.50 y más</t>
  </si>
  <si>
    <t>Panamá Oeste</t>
  </si>
  <si>
    <t>Productores agropecuarios (1)</t>
  </si>
  <si>
    <t>Empre-sa o sociedad legal</t>
  </si>
  <si>
    <t>Coope-rativa campe-sina</t>
  </si>
  <si>
    <t>Organi-zación campe-sina</t>
  </si>
  <si>
    <t>Organi-zación No Gubernamental (ONG)</t>
  </si>
  <si>
    <t>Institu-ciones Sin Fines de Lucro (ISFL)</t>
  </si>
  <si>
    <t>Cuadro 1. PRODUCTORES AGROPECUARIOS EN LA REPÚBLICA, POR GRUPOS DE EDAD Y CONDICIÓN JURÍDICA, SEGÚN PROVINCIA, COMARCA INDÍGENA Y TAMAÑO DE LA EXPLOTACIÓN: VIII CENSO NACIONAL AGROPECUARIO 2024</t>
  </si>
  <si>
    <t>No decla-rado</t>
  </si>
  <si>
    <t>(1) Incluyen a los productores hombres y mujeres de la República.</t>
  </si>
  <si>
    <t>Provincia, comarca indígena y tamaño de la explotación 
(En hectáreas)</t>
  </si>
  <si>
    <t>Condición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</si>
</sst>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5">
    <xf numFmtId="0" fontId="0" fillId="0" borderId="0" xfId="0"/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5" fillId="0" borderId="0" xfId="2" applyFill="1" applyBorder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8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41" fontId="4" fillId="0" borderId="10" xfId="0" applyNumberFormat="1" applyFont="1" applyBorder="1" applyAlignment="1" applyProtection="1">
      <alignment horizontal="right" vertical="center" wrapText="1"/>
      <protection locked="0"/>
    </xf>
    <xf numFmtId="41" fontId="4" fillId="0" borderId="10" xfId="0" applyNumberFormat="1" applyFont="1" applyFill="1" applyBorder="1" applyAlignment="1" applyProtection="1">
      <alignment horizontal="right" vertical="center" wrapText="1"/>
      <protection locked="0"/>
    </xf>
    <xf numFmtId="41" fontId="4" fillId="0" borderId="11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1" fontId="3" fillId="0" borderId="0" xfId="0" applyNumberFormat="1" applyFont="1" applyFill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41" fontId="4" fillId="0" borderId="2" xfId="0" applyNumberFormat="1" applyFont="1" applyBorder="1" applyAlignment="1" applyProtection="1">
      <alignment horizontal="right" vertical="center" wrapText="1"/>
      <protection locked="0"/>
    </xf>
    <xf numFmtId="41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41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Alignment="1" applyProtection="1">
      <alignment horizontal="left" vertical="center"/>
      <protection locked="0"/>
    </xf>
    <xf numFmtId="41" fontId="3" fillId="0" borderId="2" xfId="0" applyNumberFormat="1" applyFont="1" applyBorder="1" applyAlignment="1" applyProtection="1">
      <alignment horizontal="right" vertical="center" wrapText="1"/>
      <protection locked="0"/>
    </xf>
    <xf numFmtId="41" fontId="3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4" xfId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Border="1" applyAlignment="1" applyProtection="1">
      <alignment horizontal="right" vertical="center" wrapText="1"/>
      <protection locked="0"/>
    </xf>
    <xf numFmtId="41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41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_Hoja1" xfId="1"/>
    <cellStyle name="Normal_Hoja1_1" xfId="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77"/>
  <sheetViews>
    <sheetView showGridLines="0" tabSelected="1" zoomScale="85" zoomScaleNormal="85" zoomScaleSheetLayoutView="70" workbookViewId="0">
      <selection activeCell="A2" sqref="A2:A5"/>
    </sheetView>
  </sheetViews>
  <sheetFormatPr baseColWidth="10" defaultColWidth="11" defaultRowHeight="12.75" x14ac:dyDescent="0.2"/>
  <cols>
    <col min="1" max="1" width="20.140625" style="5" customWidth="1"/>
    <col min="2" max="3" width="9.28515625" style="5" customWidth="1"/>
    <col min="4" max="4" width="7.28515625" style="5" customWidth="1"/>
    <col min="5" max="6" width="7.7109375" style="5" customWidth="1"/>
    <col min="7" max="7" width="8" style="5" customWidth="1"/>
    <col min="8" max="10" width="7.7109375" style="5" customWidth="1"/>
    <col min="11" max="11" width="6.7109375" style="5" customWidth="1"/>
    <col min="12" max="12" width="9" style="5" customWidth="1"/>
    <col min="13" max="13" width="7.28515625" style="5" customWidth="1"/>
    <col min="14" max="14" width="7.5703125" style="5" customWidth="1"/>
    <col min="15" max="15" width="8.85546875" style="5" customWidth="1"/>
    <col min="16" max="16" width="8.5703125" style="5" customWidth="1"/>
    <col min="17" max="17" width="9.28515625" style="5" customWidth="1"/>
    <col min="18" max="18" width="11" style="2"/>
    <col min="19" max="19" width="20.140625" style="3" customWidth="1"/>
    <col min="20" max="21" width="9.28515625" style="3" customWidth="1"/>
    <col min="22" max="23" width="7.28515625" style="3" customWidth="1"/>
    <col min="24" max="28" width="7.7109375" style="3" bestFit="1" customWidth="1"/>
    <col min="29" max="29" width="7.7109375" style="3" customWidth="1"/>
    <col min="30" max="30" width="8.85546875" style="3" customWidth="1"/>
    <col min="31" max="32" width="7.5703125" style="3" customWidth="1"/>
    <col min="33" max="33" width="8.85546875" style="3" customWidth="1"/>
    <col min="34" max="34" width="8.5703125" style="3" customWidth="1"/>
    <col min="35" max="35" width="9.28515625" style="3" customWidth="1"/>
    <col min="36" max="36" width="11" style="3"/>
    <col min="37" max="37" width="20.140625" style="5" customWidth="1"/>
    <col min="38" max="39" width="9.28515625" style="5" customWidth="1"/>
    <col min="40" max="41" width="7.28515625" style="5" customWidth="1"/>
    <col min="42" max="46" width="7.7109375" style="5" bestFit="1" customWidth="1"/>
    <col min="47" max="47" width="7.7109375" style="5" customWidth="1"/>
    <col min="48" max="48" width="8.85546875" style="5" customWidth="1"/>
    <col min="49" max="50" width="7.5703125" style="5" customWidth="1"/>
    <col min="51" max="51" width="8.85546875" style="5" customWidth="1"/>
    <col min="52" max="52" width="8.5703125" style="5" customWidth="1"/>
    <col min="53" max="53" width="9.28515625" style="5" customWidth="1"/>
    <col min="54" max="16384" width="11" style="5"/>
  </cols>
  <sheetData>
    <row r="1" spans="1:53" ht="60" customHeight="1" x14ac:dyDescent="0.2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V1" s="4"/>
    </row>
    <row r="2" spans="1:53" ht="24.75" customHeight="1" x14ac:dyDescent="0.2">
      <c r="A2" s="43" t="s">
        <v>53</v>
      </c>
      <c r="B2" s="43" t="s">
        <v>0</v>
      </c>
      <c r="C2" s="43" t="s">
        <v>44</v>
      </c>
      <c r="D2" s="43"/>
      <c r="E2" s="43"/>
      <c r="F2" s="43"/>
      <c r="G2" s="43"/>
      <c r="H2" s="43"/>
      <c r="I2" s="43"/>
      <c r="J2" s="43"/>
      <c r="K2" s="43"/>
      <c r="L2" s="43" t="s">
        <v>54</v>
      </c>
      <c r="M2" s="43"/>
      <c r="N2" s="43"/>
      <c r="O2" s="43"/>
      <c r="P2" s="43"/>
      <c r="Q2" s="43"/>
      <c r="V2" s="4"/>
    </row>
    <row r="3" spans="1:53" ht="15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 t="s">
        <v>45</v>
      </c>
      <c r="M3" s="43" t="s">
        <v>46</v>
      </c>
      <c r="N3" s="43" t="s">
        <v>47</v>
      </c>
      <c r="O3" s="43" t="s">
        <v>48</v>
      </c>
      <c r="P3" s="43" t="s">
        <v>49</v>
      </c>
      <c r="Q3" s="43" t="s">
        <v>21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K3" s="7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44"/>
      <c r="AY3" s="44"/>
      <c r="AZ3" s="44"/>
      <c r="BA3" s="44"/>
    </row>
    <row r="4" spans="1:53" ht="24" customHeight="1" x14ac:dyDescent="0.2">
      <c r="A4" s="43"/>
      <c r="B4" s="43"/>
      <c r="C4" s="43" t="s">
        <v>0</v>
      </c>
      <c r="D4" s="43" t="s">
        <v>8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S4" s="6"/>
      <c r="T4" s="9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K4" s="7"/>
      <c r="AL4" s="10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44"/>
      <c r="AY4" s="44"/>
      <c r="AZ4" s="44"/>
      <c r="BA4" s="44"/>
    </row>
    <row r="5" spans="1:53" ht="44.25" customHeight="1" x14ac:dyDescent="0.2">
      <c r="A5" s="43"/>
      <c r="B5" s="43"/>
      <c r="C5" s="43"/>
      <c r="D5" s="41" t="s">
        <v>1</v>
      </c>
      <c r="E5" s="41" t="s">
        <v>2</v>
      </c>
      <c r="F5" s="41" t="s">
        <v>3</v>
      </c>
      <c r="G5" s="41" t="s">
        <v>4</v>
      </c>
      <c r="H5" s="41" t="s">
        <v>5</v>
      </c>
      <c r="I5" s="41" t="s">
        <v>6</v>
      </c>
      <c r="J5" s="41" t="s">
        <v>7</v>
      </c>
      <c r="K5" s="41" t="s">
        <v>51</v>
      </c>
      <c r="L5" s="43"/>
      <c r="M5" s="43"/>
      <c r="N5" s="43"/>
      <c r="O5" s="43"/>
      <c r="P5" s="43"/>
      <c r="Q5" s="43"/>
      <c r="S5" s="6"/>
      <c r="T5" s="9"/>
      <c r="U5" s="6"/>
      <c r="V5" s="11"/>
      <c r="W5" s="11"/>
      <c r="X5" s="11"/>
      <c r="Y5" s="11"/>
      <c r="Z5" s="11"/>
      <c r="AA5" s="11"/>
      <c r="AB5" s="11"/>
      <c r="AC5" s="11"/>
      <c r="AD5" s="6"/>
      <c r="AE5" s="6"/>
      <c r="AF5" s="6"/>
      <c r="AG5" s="6"/>
      <c r="AH5" s="6"/>
      <c r="AI5" s="6"/>
      <c r="AK5" s="7"/>
      <c r="AL5" s="10"/>
      <c r="AM5" s="8"/>
      <c r="AN5" s="12"/>
      <c r="AO5" s="12"/>
      <c r="AP5" s="12"/>
      <c r="AQ5" s="12"/>
      <c r="AR5" s="12"/>
      <c r="AS5" s="12"/>
      <c r="AT5" s="12"/>
      <c r="AU5" s="12"/>
      <c r="AV5" s="8"/>
      <c r="AW5" s="8"/>
      <c r="AX5" s="44"/>
      <c r="AY5" s="44"/>
      <c r="AZ5" s="44"/>
      <c r="BA5" s="44"/>
    </row>
    <row r="6" spans="1:53" ht="21" customHeight="1" x14ac:dyDescent="0.2">
      <c r="A6" s="13" t="s">
        <v>40</v>
      </c>
      <c r="B6" s="14">
        <f>SUM(B7,B11)</f>
        <v>277827</v>
      </c>
      <c r="C6" s="14">
        <f t="shared" ref="C6:Q6" si="0">SUM(C7,C11)</f>
        <v>275143</v>
      </c>
      <c r="D6" s="14">
        <f t="shared" si="0"/>
        <v>2718</v>
      </c>
      <c r="E6" s="14">
        <f t="shared" si="0"/>
        <v>6904</v>
      </c>
      <c r="F6" s="14">
        <f t="shared" si="0"/>
        <v>34250</v>
      </c>
      <c r="G6" s="14">
        <f t="shared" si="0"/>
        <v>49533</v>
      </c>
      <c r="H6" s="14">
        <f t="shared" si="0"/>
        <v>57401</v>
      </c>
      <c r="I6" s="15">
        <f t="shared" si="0"/>
        <v>55714</v>
      </c>
      <c r="J6" s="14">
        <f t="shared" si="0"/>
        <v>68334</v>
      </c>
      <c r="K6" s="14">
        <f t="shared" si="0"/>
        <v>289</v>
      </c>
      <c r="L6" s="14">
        <f t="shared" si="0"/>
        <v>1236</v>
      </c>
      <c r="M6" s="14">
        <f t="shared" si="0"/>
        <v>79</v>
      </c>
      <c r="N6" s="14">
        <f t="shared" si="0"/>
        <v>118</v>
      </c>
      <c r="O6" s="14">
        <f t="shared" si="0"/>
        <v>95</v>
      </c>
      <c r="P6" s="14">
        <f t="shared" si="0"/>
        <v>253</v>
      </c>
      <c r="Q6" s="16">
        <f t="shared" si="0"/>
        <v>903</v>
      </c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1:53" ht="21" customHeight="1" x14ac:dyDescent="0.2">
      <c r="A7" s="38" t="s">
        <v>41</v>
      </c>
      <c r="B7" s="21">
        <f>SUM(B8:B10)</f>
        <v>121593</v>
      </c>
      <c r="C7" s="21">
        <f t="shared" ref="C7:Q7" si="1">SUM(C8:C10)</f>
        <v>121057</v>
      </c>
      <c r="D7" s="21">
        <f t="shared" si="1"/>
        <v>1560</v>
      </c>
      <c r="E7" s="21">
        <f t="shared" si="1"/>
        <v>3703</v>
      </c>
      <c r="F7" s="21">
        <f t="shared" si="1"/>
        <v>16975</v>
      </c>
      <c r="G7" s="21">
        <f t="shared" si="1"/>
        <v>22381</v>
      </c>
      <c r="H7" s="21">
        <f t="shared" si="1"/>
        <v>24510</v>
      </c>
      <c r="I7" s="22">
        <f>SUM(I8:I10)</f>
        <v>23376</v>
      </c>
      <c r="J7" s="21">
        <f t="shared" si="1"/>
        <v>28447</v>
      </c>
      <c r="K7" s="21">
        <f t="shared" si="1"/>
        <v>105</v>
      </c>
      <c r="L7" s="21">
        <f t="shared" si="1"/>
        <v>68</v>
      </c>
      <c r="M7" s="21">
        <f t="shared" si="1"/>
        <v>15</v>
      </c>
      <c r="N7" s="21">
        <f t="shared" si="1"/>
        <v>22</v>
      </c>
      <c r="O7" s="21">
        <f t="shared" si="1"/>
        <v>19</v>
      </c>
      <c r="P7" s="21">
        <f t="shared" si="1"/>
        <v>92</v>
      </c>
      <c r="Q7" s="23">
        <f t="shared" si="1"/>
        <v>320</v>
      </c>
      <c r="S7" s="24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1:53" ht="15" customHeight="1" x14ac:dyDescent="0.2">
      <c r="A8" s="39" t="s">
        <v>24</v>
      </c>
      <c r="B8" s="21">
        <f>SUM(C8)+SUM(L8:Q8)</f>
        <v>83973</v>
      </c>
      <c r="C8" s="21">
        <f>SUM(D8:K8)</f>
        <v>83729</v>
      </c>
      <c r="D8" s="21">
        <f>SUM(D28,D48,D68,D87,D107,D127,D146,D166,D186,D206,D226,D242,D260)</f>
        <v>1149</v>
      </c>
      <c r="E8" s="21">
        <f t="shared" ref="E8:Q8" si="2">SUM(E28,E48,E68,E87,E107,E127,E146,E166,E186,E206,E226,E242,E260)</f>
        <v>2678</v>
      </c>
      <c r="F8" s="21">
        <f t="shared" si="2"/>
        <v>12070</v>
      </c>
      <c r="G8" s="21">
        <f t="shared" si="2"/>
        <v>15789</v>
      </c>
      <c r="H8" s="21">
        <f t="shared" si="2"/>
        <v>17175</v>
      </c>
      <c r="I8" s="21">
        <f t="shared" si="2"/>
        <v>16058</v>
      </c>
      <c r="J8" s="21">
        <f t="shared" si="2"/>
        <v>18737</v>
      </c>
      <c r="K8" s="21">
        <f t="shared" si="2"/>
        <v>73</v>
      </c>
      <c r="L8" s="21">
        <f t="shared" si="2"/>
        <v>33</v>
      </c>
      <c r="M8" s="21">
        <f t="shared" si="2"/>
        <v>7</v>
      </c>
      <c r="N8" s="21">
        <f t="shared" si="2"/>
        <v>8</v>
      </c>
      <c r="O8" s="21">
        <f t="shared" si="2"/>
        <v>10</v>
      </c>
      <c r="P8" s="21">
        <f t="shared" si="2"/>
        <v>50</v>
      </c>
      <c r="Q8" s="23">
        <f t="shared" si="2"/>
        <v>136</v>
      </c>
      <c r="S8" s="25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1:53" ht="15" customHeight="1" x14ac:dyDescent="0.2">
      <c r="A9" s="39" t="s">
        <v>25</v>
      </c>
      <c r="B9" s="21">
        <f t="shared" ref="B9:B25" si="3">SUM(C9)+SUM(L9:Q9)</f>
        <v>15658</v>
      </c>
      <c r="C9" s="21">
        <f t="shared" ref="C9:C25" si="4">SUM(D9:K9)</f>
        <v>15540</v>
      </c>
      <c r="D9" s="21">
        <f t="shared" ref="D9:Q12" si="5">SUM(D29,D49,D69,D88,D108,D128,D147,D167,D187,D207,D227,D243,D261)</f>
        <v>176</v>
      </c>
      <c r="E9" s="21">
        <f t="shared" si="5"/>
        <v>412</v>
      </c>
      <c r="F9" s="21">
        <f t="shared" si="5"/>
        <v>1920</v>
      </c>
      <c r="G9" s="21">
        <f t="shared" si="5"/>
        <v>2635</v>
      </c>
      <c r="H9" s="21">
        <f t="shared" si="5"/>
        <v>2982</v>
      </c>
      <c r="I9" s="21">
        <f t="shared" si="5"/>
        <v>3224</v>
      </c>
      <c r="J9" s="21">
        <f t="shared" si="5"/>
        <v>4176</v>
      </c>
      <c r="K9" s="21">
        <f t="shared" si="5"/>
        <v>15</v>
      </c>
      <c r="L9" s="21">
        <f t="shared" si="5"/>
        <v>18</v>
      </c>
      <c r="M9" s="21">
        <f t="shared" si="5"/>
        <v>3</v>
      </c>
      <c r="N9" s="21">
        <f t="shared" si="5"/>
        <v>4</v>
      </c>
      <c r="O9" s="21">
        <f t="shared" si="5"/>
        <v>4</v>
      </c>
      <c r="P9" s="21">
        <f t="shared" si="5"/>
        <v>19</v>
      </c>
      <c r="Q9" s="23">
        <f t="shared" si="5"/>
        <v>70</v>
      </c>
      <c r="S9" s="25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1:53" ht="15" customHeight="1" x14ac:dyDescent="0.2">
      <c r="A10" s="39" t="s">
        <v>26</v>
      </c>
      <c r="B10" s="21">
        <f t="shared" si="3"/>
        <v>21962</v>
      </c>
      <c r="C10" s="21">
        <f t="shared" si="4"/>
        <v>21788</v>
      </c>
      <c r="D10" s="21">
        <f t="shared" si="5"/>
        <v>235</v>
      </c>
      <c r="E10" s="21">
        <f t="shared" si="5"/>
        <v>613</v>
      </c>
      <c r="F10" s="21">
        <f t="shared" si="5"/>
        <v>2985</v>
      </c>
      <c r="G10" s="21">
        <f t="shared" si="5"/>
        <v>3957</v>
      </c>
      <c r="H10" s="21">
        <f t="shared" si="5"/>
        <v>4353</v>
      </c>
      <c r="I10" s="21">
        <f t="shared" si="5"/>
        <v>4094</v>
      </c>
      <c r="J10" s="21">
        <f t="shared" si="5"/>
        <v>5534</v>
      </c>
      <c r="K10" s="21">
        <f t="shared" si="5"/>
        <v>17</v>
      </c>
      <c r="L10" s="21">
        <f t="shared" si="5"/>
        <v>17</v>
      </c>
      <c r="M10" s="21">
        <f t="shared" si="5"/>
        <v>5</v>
      </c>
      <c r="N10" s="21">
        <f t="shared" si="5"/>
        <v>10</v>
      </c>
      <c r="O10" s="21">
        <f t="shared" si="5"/>
        <v>5</v>
      </c>
      <c r="P10" s="21">
        <f t="shared" si="5"/>
        <v>23</v>
      </c>
      <c r="Q10" s="23">
        <f t="shared" si="5"/>
        <v>114</v>
      </c>
      <c r="S10" s="25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1:53" ht="21" customHeight="1" x14ac:dyDescent="0.2">
      <c r="A11" s="40" t="s">
        <v>42</v>
      </c>
      <c r="B11" s="21">
        <f>SUM(B12:B25)</f>
        <v>156234</v>
      </c>
      <c r="C11" s="21">
        <f t="shared" ref="C11:Q11" si="6">SUM(C12:C25)</f>
        <v>154086</v>
      </c>
      <c r="D11" s="21">
        <f>SUM(D12:D25)</f>
        <v>1158</v>
      </c>
      <c r="E11" s="21">
        <f t="shared" si="6"/>
        <v>3201</v>
      </c>
      <c r="F11" s="21">
        <f t="shared" si="6"/>
        <v>17275</v>
      </c>
      <c r="G11" s="21">
        <f t="shared" si="6"/>
        <v>27152</v>
      </c>
      <c r="H11" s="21">
        <f t="shared" si="6"/>
        <v>32891</v>
      </c>
      <c r="I11" s="21">
        <f>SUM(I12:I25)</f>
        <v>32338</v>
      </c>
      <c r="J11" s="21">
        <f t="shared" si="6"/>
        <v>39887</v>
      </c>
      <c r="K11" s="21">
        <f t="shared" si="6"/>
        <v>184</v>
      </c>
      <c r="L11" s="21">
        <f t="shared" si="6"/>
        <v>1168</v>
      </c>
      <c r="M11" s="21">
        <f t="shared" si="6"/>
        <v>64</v>
      </c>
      <c r="N11" s="21">
        <f t="shared" si="6"/>
        <v>96</v>
      </c>
      <c r="O11" s="21">
        <f t="shared" si="6"/>
        <v>76</v>
      </c>
      <c r="P11" s="21">
        <f t="shared" si="6"/>
        <v>161</v>
      </c>
      <c r="Q11" s="23">
        <f t="shared" si="6"/>
        <v>583</v>
      </c>
      <c r="S11" s="24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1:53" ht="15" customHeight="1" x14ac:dyDescent="0.2">
      <c r="A12" s="39" t="s">
        <v>27</v>
      </c>
      <c r="B12" s="21">
        <f t="shared" si="3"/>
        <v>29691</v>
      </c>
      <c r="C12" s="21">
        <f t="shared" si="4"/>
        <v>29436</v>
      </c>
      <c r="D12" s="21">
        <f t="shared" si="5"/>
        <v>276</v>
      </c>
      <c r="E12" s="21">
        <f t="shared" ref="E12:J12" si="7">SUM(E32,E52,E72,E91,E111,E131,E150,E170,E190,E210,E230,E246,E264)</f>
        <v>721</v>
      </c>
      <c r="F12" s="21">
        <f t="shared" si="7"/>
        <v>3715</v>
      </c>
      <c r="G12" s="21">
        <f t="shared" si="7"/>
        <v>5307</v>
      </c>
      <c r="H12" s="21">
        <f t="shared" si="7"/>
        <v>5882</v>
      </c>
      <c r="I12" s="21">
        <f t="shared" si="7"/>
        <v>5785</v>
      </c>
      <c r="J12" s="21">
        <f t="shared" si="7"/>
        <v>7729</v>
      </c>
      <c r="K12" s="21">
        <f t="shared" ref="K12:Q12" si="8">SUM(K32,K52,K72,K91,K111,K131,K150,K170,K190,K210,K230,K246,K264)</f>
        <v>21</v>
      </c>
      <c r="L12" s="21">
        <f t="shared" si="8"/>
        <v>26</v>
      </c>
      <c r="M12" s="21">
        <f t="shared" si="8"/>
        <v>9</v>
      </c>
      <c r="N12" s="21">
        <f t="shared" si="8"/>
        <v>14</v>
      </c>
      <c r="O12" s="21">
        <f t="shared" si="8"/>
        <v>11</v>
      </c>
      <c r="P12" s="21">
        <f t="shared" si="8"/>
        <v>34</v>
      </c>
      <c r="Q12" s="23">
        <f t="shared" si="8"/>
        <v>161</v>
      </c>
      <c r="S12" s="25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1:53" ht="15" customHeight="1" x14ac:dyDescent="0.2">
      <c r="A13" s="39" t="s">
        <v>28</v>
      </c>
      <c r="B13" s="21">
        <f t="shared" si="3"/>
        <v>42377</v>
      </c>
      <c r="C13" s="21">
        <f t="shared" si="4"/>
        <v>42001</v>
      </c>
      <c r="D13" s="21">
        <f t="shared" ref="D13:J13" si="9">SUM(D33,D53,D73,D92,D112,D132,D151,D171,D191,D211,D231,D247,D265)</f>
        <v>334</v>
      </c>
      <c r="E13" s="21">
        <f t="shared" si="9"/>
        <v>1017</v>
      </c>
      <c r="F13" s="21">
        <f t="shared" si="9"/>
        <v>5288</v>
      </c>
      <c r="G13" s="21">
        <f t="shared" si="9"/>
        <v>7675</v>
      </c>
      <c r="H13" s="21">
        <f t="shared" si="9"/>
        <v>8587</v>
      </c>
      <c r="I13" s="21">
        <f t="shared" si="9"/>
        <v>8207</v>
      </c>
      <c r="J13" s="21">
        <f t="shared" si="9"/>
        <v>10858</v>
      </c>
      <c r="K13" s="21">
        <f t="shared" ref="K13:Q13" si="10">SUM(K33,K53,K73,K92,K112,K132,K151,K171,K191,K211,K231,K247,K265)</f>
        <v>35</v>
      </c>
      <c r="L13" s="21">
        <f t="shared" si="10"/>
        <v>56</v>
      </c>
      <c r="M13" s="21">
        <f t="shared" si="10"/>
        <v>16</v>
      </c>
      <c r="N13" s="21">
        <f t="shared" si="10"/>
        <v>25</v>
      </c>
      <c r="O13" s="21">
        <f t="shared" si="10"/>
        <v>20</v>
      </c>
      <c r="P13" s="21">
        <f t="shared" si="10"/>
        <v>52</v>
      </c>
      <c r="Q13" s="23">
        <f t="shared" si="10"/>
        <v>207</v>
      </c>
      <c r="S13" s="25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1:53" ht="15" customHeight="1" x14ac:dyDescent="0.2">
      <c r="A14" s="39" t="s">
        <v>29</v>
      </c>
      <c r="B14" s="21">
        <f t="shared" si="3"/>
        <v>19173</v>
      </c>
      <c r="C14" s="21">
        <f t="shared" si="4"/>
        <v>19036</v>
      </c>
      <c r="D14" s="21">
        <f t="shared" ref="D14:J14" si="11">SUM(D34,D54,D74,D93,D113,D133,D152,D172,D192,D212,D232,D248,D266)</f>
        <v>148</v>
      </c>
      <c r="E14" s="21">
        <f t="shared" si="11"/>
        <v>434</v>
      </c>
      <c r="F14" s="21">
        <f t="shared" si="11"/>
        <v>2437</v>
      </c>
      <c r="G14" s="21">
        <f t="shared" si="11"/>
        <v>3662</v>
      </c>
      <c r="H14" s="21">
        <f t="shared" si="11"/>
        <v>4145</v>
      </c>
      <c r="I14" s="21">
        <f t="shared" si="11"/>
        <v>3800</v>
      </c>
      <c r="J14" s="21">
        <f t="shared" si="11"/>
        <v>4382</v>
      </c>
      <c r="K14" s="21">
        <f t="shared" ref="K14:Q14" si="12">SUM(K34,K54,K74,K93,K113,K133,K152,K172,K192,K212,K232,K248,K266)</f>
        <v>28</v>
      </c>
      <c r="L14" s="21">
        <f t="shared" si="12"/>
        <v>43</v>
      </c>
      <c r="M14" s="21">
        <f t="shared" si="12"/>
        <v>2</v>
      </c>
      <c r="N14" s="21">
        <f t="shared" si="12"/>
        <v>7</v>
      </c>
      <c r="O14" s="21">
        <f t="shared" si="12"/>
        <v>10</v>
      </c>
      <c r="P14" s="21">
        <f t="shared" si="12"/>
        <v>15</v>
      </c>
      <c r="Q14" s="23">
        <f t="shared" si="12"/>
        <v>60</v>
      </c>
      <c r="S14" s="25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ht="15" customHeight="1" x14ac:dyDescent="0.2">
      <c r="A15" s="39" t="s">
        <v>30</v>
      </c>
      <c r="B15" s="21">
        <f t="shared" si="3"/>
        <v>10965</v>
      </c>
      <c r="C15" s="21">
        <f t="shared" si="4"/>
        <v>10865</v>
      </c>
      <c r="D15" s="21">
        <f t="shared" ref="D15:J15" si="13">SUM(D35,D55,D75,D94,D114,D134,D153,D173,D193,D213,D233,D249,D267)</f>
        <v>96</v>
      </c>
      <c r="E15" s="21">
        <f t="shared" si="13"/>
        <v>233</v>
      </c>
      <c r="F15" s="21">
        <f t="shared" si="13"/>
        <v>1308</v>
      </c>
      <c r="G15" s="21">
        <f t="shared" si="13"/>
        <v>2045</v>
      </c>
      <c r="H15" s="21">
        <f t="shared" si="13"/>
        <v>2400</v>
      </c>
      <c r="I15" s="21">
        <f t="shared" si="13"/>
        <v>2181</v>
      </c>
      <c r="J15" s="21">
        <f t="shared" si="13"/>
        <v>2582</v>
      </c>
      <c r="K15" s="21">
        <f t="shared" ref="K15:Q15" si="14">SUM(K35,K55,K75,K94,K114,K134,K153,K173,K193,K213,K233,K249,K267)</f>
        <v>20</v>
      </c>
      <c r="L15" s="21">
        <f t="shared" si="14"/>
        <v>43</v>
      </c>
      <c r="M15" s="21">
        <f t="shared" si="14"/>
        <v>6</v>
      </c>
      <c r="N15" s="21">
        <f t="shared" si="14"/>
        <v>12</v>
      </c>
      <c r="O15" s="21">
        <f t="shared" si="14"/>
        <v>6</v>
      </c>
      <c r="P15" s="21">
        <f t="shared" si="14"/>
        <v>6</v>
      </c>
      <c r="Q15" s="23">
        <f t="shared" si="14"/>
        <v>27</v>
      </c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1:53" ht="15" customHeight="1" x14ac:dyDescent="0.2">
      <c r="A16" s="39" t="s">
        <v>31</v>
      </c>
      <c r="B16" s="21">
        <f t="shared" si="3"/>
        <v>6102</v>
      </c>
      <c r="C16" s="21">
        <f t="shared" si="4"/>
        <v>6044</v>
      </c>
      <c r="D16" s="21">
        <f t="shared" ref="D16:J16" si="15">SUM(D36,D56,D76,D95,D115,D135,D154,D174,D194,D214,D234,D250,D268)</f>
        <v>45</v>
      </c>
      <c r="E16" s="21">
        <f t="shared" si="15"/>
        <v>118</v>
      </c>
      <c r="F16" s="21">
        <f t="shared" si="15"/>
        <v>680</v>
      </c>
      <c r="G16" s="21">
        <f t="shared" si="15"/>
        <v>1132</v>
      </c>
      <c r="H16" s="21">
        <f t="shared" si="15"/>
        <v>1357</v>
      </c>
      <c r="I16" s="21">
        <f t="shared" si="15"/>
        <v>1243</v>
      </c>
      <c r="J16" s="21">
        <f t="shared" si="15"/>
        <v>1459</v>
      </c>
      <c r="K16" s="21">
        <f t="shared" ref="K16:Q16" si="16">SUM(K36,K56,K76,K95,K115,K135,K154,K174,K194,K214,K234,K250,K268)</f>
        <v>10</v>
      </c>
      <c r="L16" s="21">
        <f t="shared" si="16"/>
        <v>25</v>
      </c>
      <c r="M16" s="21">
        <f t="shared" si="16"/>
        <v>5</v>
      </c>
      <c r="N16" s="21">
        <f t="shared" si="16"/>
        <v>2</v>
      </c>
      <c r="O16" s="21">
        <f t="shared" si="16"/>
        <v>7</v>
      </c>
      <c r="P16" s="21">
        <f t="shared" si="16"/>
        <v>5</v>
      </c>
      <c r="Q16" s="23">
        <f t="shared" si="16"/>
        <v>14</v>
      </c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1:53" ht="15" customHeight="1" x14ac:dyDescent="0.2">
      <c r="A17" s="39" t="s">
        <v>32</v>
      </c>
      <c r="B17" s="21">
        <f t="shared" si="3"/>
        <v>16232</v>
      </c>
      <c r="C17" s="21">
        <f t="shared" si="4"/>
        <v>16070</v>
      </c>
      <c r="D17" s="21">
        <f t="shared" ref="D17:J20" si="17">SUM(D37,D57,D77,D96,D116,D136,D155,D175,D195,D215,D235,D251,D269)</f>
        <v>117</v>
      </c>
      <c r="E17" s="21">
        <f t="shared" si="17"/>
        <v>254</v>
      </c>
      <c r="F17" s="21">
        <f t="shared" si="17"/>
        <v>1605</v>
      </c>
      <c r="G17" s="21">
        <f t="shared" si="17"/>
        <v>2833</v>
      </c>
      <c r="H17" s="21">
        <f t="shared" si="17"/>
        <v>3649</v>
      </c>
      <c r="I17" s="21">
        <f t="shared" si="17"/>
        <v>3603</v>
      </c>
      <c r="J17" s="21">
        <f t="shared" si="17"/>
        <v>3987</v>
      </c>
      <c r="K17" s="21">
        <f t="shared" ref="K17:Q17" si="18">SUM(K37,K57,K77,K96,K116,K136,K155,K175,K195,K215,K235,K251,K269)</f>
        <v>22</v>
      </c>
      <c r="L17" s="21">
        <f t="shared" si="18"/>
        <v>92</v>
      </c>
      <c r="M17" s="21">
        <f t="shared" si="18"/>
        <v>5</v>
      </c>
      <c r="N17" s="21">
        <f t="shared" si="18"/>
        <v>11</v>
      </c>
      <c r="O17" s="21">
        <f t="shared" si="18"/>
        <v>6</v>
      </c>
      <c r="P17" s="21">
        <f t="shared" si="18"/>
        <v>14</v>
      </c>
      <c r="Q17" s="23">
        <f t="shared" si="18"/>
        <v>34</v>
      </c>
      <c r="S17" s="2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1:53" ht="15" customHeight="1" x14ac:dyDescent="0.2">
      <c r="A18" s="39" t="s">
        <v>33</v>
      </c>
      <c r="B18" s="21">
        <f t="shared" si="3"/>
        <v>11857</v>
      </c>
      <c r="C18" s="21">
        <f t="shared" si="4"/>
        <v>11696</v>
      </c>
      <c r="D18" s="21">
        <f t="shared" si="17"/>
        <v>58</v>
      </c>
      <c r="E18" s="21">
        <f t="shared" si="17"/>
        <v>187</v>
      </c>
      <c r="F18" s="21">
        <f t="shared" si="17"/>
        <v>967</v>
      </c>
      <c r="G18" s="21">
        <f t="shared" si="17"/>
        <v>1774</v>
      </c>
      <c r="H18" s="21">
        <f t="shared" si="17"/>
        <v>2649</v>
      </c>
      <c r="I18" s="21">
        <f t="shared" si="17"/>
        <v>2871</v>
      </c>
      <c r="J18" s="21">
        <f t="shared" si="17"/>
        <v>3177</v>
      </c>
      <c r="K18" s="21">
        <f t="shared" ref="K18:Q18" si="19">SUM(K38,K58,K78,K97,K117,K137,K156,K176,K196,K216,K236,K252,K270)</f>
        <v>13</v>
      </c>
      <c r="L18" s="21">
        <f t="shared" si="19"/>
        <v>110</v>
      </c>
      <c r="M18" s="21">
        <f t="shared" si="19"/>
        <v>3</v>
      </c>
      <c r="N18" s="21">
        <f t="shared" si="19"/>
        <v>8</v>
      </c>
      <c r="O18" s="21">
        <f t="shared" si="19"/>
        <v>3</v>
      </c>
      <c r="P18" s="21">
        <f t="shared" si="19"/>
        <v>13</v>
      </c>
      <c r="Q18" s="23">
        <f t="shared" si="19"/>
        <v>24</v>
      </c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1:53" ht="15" customHeight="1" x14ac:dyDescent="0.2">
      <c r="A19" s="39" t="s">
        <v>34</v>
      </c>
      <c r="B19" s="21">
        <f t="shared" si="3"/>
        <v>10962</v>
      </c>
      <c r="C19" s="21">
        <f t="shared" si="4"/>
        <v>10745</v>
      </c>
      <c r="D19" s="21">
        <f t="shared" si="17"/>
        <v>56</v>
      </c>
      <c r="E19" s="21">
        <f t="shared" si="17"/>
        <v>131</v>
      </c>
      <c r="F19" s="21">
        <f t="shared" si="17"/>
        <v>709</v>
      </c>
      <c r="G19" s="21">
        <f t="shared" si="17"/>
        <v>1536</v>
      </c>
      <c r="H19" s="21">
        <f t="shared" si="17"/>
        <v>2401</v>
      </c>
      <c r="I19" s="21">
        <f t="shared" si="17"/>
        <v>2682</v>
      </c>
      <c r="J19" s="21">
        <f t="shared" si="17"/>
        <v>3220</v>
      </c>
      <c r="K19" s="21">
        <f t="shared" ref="K19:Q19" si="20">SUM(K39,K59,K79,K98,K118,K138,K157,K177,K197,K217,K237,K253,K271)</f>
        <v>10</v>
      </c>
      <c r="L19" s="21">
        <f t="shared" si="20"/>
        <v>169</v>
      </c>
      <c r="M19" s="21">
        <f t="shared" si="20"/>
        <v>7</v>
      </c>
      <c r="N19" s="21">
        <f t="shared" si="20"/>
        <v>4</v>
      </c>
      <c r="O19" s="21">
        <f t="shared" si="20"/>
        <v>4</v>
      </c>
      <c r="P19" s="21">
        <f t="shared" si="20"/>
        <v>9</v>
      </c>
      <c r="Q19" s="23">
        <f t="shared" si="20"/>
        <v>24</v>
      </c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1:53" ht="15" customHeight="1" x14ac:dyDescent="0.2">
      <c r="A20" s="39" t="s">
        <v>35</v>
      </c>
      <c r="B20" s="21">
        <f t="shared" si="3"/>
        <v>4901</v>
      </c>
      <c r="C20" s="21">
        <f t="shared" si="4"/>
        <v>4714</v>
      </c>
      <c r="D20" s="21">
        <f t="shared" si="17"/>
        <v>13</v>
      </c>
      <c r="E20" s="21">
        <f t="shared" si="17"/>
        <v>60</v>
      </c>
      <c r="F20" s="21">
        <f t="shared" si="17"/>
        <v>312</v>
      </c>
      <c r="G20" s="21">
        <f t="shared" si="17"/>
        <v>672</v>
      </c>
      <c r="H20" s="21">
        <f t="shared" si="17"/>
        <v>1078</v>
      </c>
      <c r="I20" s="21">
        <f t="shared" si="17"/>
        <v>1131</v>
      </c>
      <c r="J20" s="21">
        <f t="shared" si="17"/>
        <v>1436</v>
      </c>
      <c r="K20" s="21">
        <f t="shared" ref="K20:Q20" si="21">SUM(K40,K60,K80,K99,K119,K139,K158,K178,K198,K218,K238,K254,K272)</f>
        <v>12</v>
      </c>
      <c r="L20" s="21">
        <f t="shared" si="21"/>
        <v>156</v>
      </c>
      <c r="M20" s="21">
        <f t="shared" si="21"/>
        <v>3</v>
      </c>
      <c r="N20" s="21">
        <f t="shared" si="21"/>
        <v>4</v>
      </c>
      <c r="O20" s="21">
        <f t="shared" si="21"/>
        <v>5</v>
      </c>
      <c r="P20" s="21">
        <f t="shared" si="21"/>
        <v>6</v>
      </c>
      <c r="Q20" s="23">
        <f t="shared" si="21"/>
        <v>13</v>
      </c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1:53" ht="15" customHeight="1" x14ac:dyDescent="0.2">
      <c r="A21" s="39" t="s">
        <v>36</v>
      </c>
      <c r="B21" s="21">
        <f t="shared" si="3"/>
        <v>2214</v>
      </c>
      <c r="C21" s="21">
        <f>SUM(D21:K21)</f>
        <v>2045</v>
      </c>
      <c r="D21" s="21">
        <f>SUM(D41,D61,D81,D100,D120,D140,D159,D179,D199,D219,D255,D273)</f>
        <v>9</v>
      </c>
      <c r="E21" s="21">
        <f t="shared" ref="E21:Q21" si="22">SUM(E41,E61,E81,E100,E120,E140,E159,E179,E199,E219,E255,E273)</f>
        <v>21</v>
      </c>
      <c r="F21" s="21">
        <f t="shared" si="22"/>
        <v>148</v>
      </c>
      <c r="G21" s="21">
        <f t="shared" si="22"/>
        <v>293</v>
      </c>
      <c r="H21" s="21">
        <f t="shared" si="22"/>
        <v>415</v>
      </c>
      <c r="I21" s="21">
        <f t="shared" si="22"/>
        <v>519</v>
      </c>
      <c r="J21" s="21">
        <f t="shared" si="22"/>
        <v>634</v>
      </c>
      <c r="K21" s="21">
        <f t="shared" si="22"/>
        <v>6</v>
      </c>
      <c r="L21" s="21">
        <f t="shared" si="22"/>
        <v>151</v>
      </c>
      <c r="M21" s="21">
        <f t="shared" si="22"/>
        <v>4</v>
      </c>
      <c r="N21" s="21">
        <f t="shared" si="22"/>
        <v>3</v>
      </c>
      <c r="O21" s="21">
        <f t="shared" si="22"/>
        <v>1</v>
      </c>
      <c r="P21" s="21">
        <f t="shared" si="22"/>
        <v>2</v>
      </c>
      <c r="Q21" s="23">
        <f t="shared" si="22"/>
        <v>8</v>
      </c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1:53" ht="15" customHeight="1" x14ac:dyDescent="0.2">
      <c r="A22" s="39" t="s">
        <v>37</v>
      </c>
      <c r="B22" s="21">
        <f t="shared" si="3"/>
        <v>1195</v>
      </c>
      <c r="C22" s="21">
        <f t="shared" si="4"/>
        <v>1019</v>
      </c>
      <c r="D22" s="22">
        <f>SUM(D42,D62,D82,D101,D121,D141,D160,D180,D200,D220,D256,D274)</f>
        <v>5</v>
      </c>
      <c r="E22" s="22">
        <f t="shared" ref="E22:J22" si="23">SUM(E42,E62,E82,E101,E121,E141,E160,E180,E200,E220,E256,E274)</f>
        <v>15</v>
      </c>
      <c r="F22" s="22">
        <f t="shared" si="23"/>
        <v>83</v>
      </c>
      <c r="G22" s="22">
        <f t="shared" si="23"/>
        <v>161</v>
      </c>
      <c r="H22" s="22">
        <f t="shared" si="23"/>
        <v>220</v>
      </c>
      <c r="I22" s="22">
        <f t="shared" si="23"/>
        <v>221</v>
      </c>
      <c r="J22" s="22">
        <f t="shared" si="23"/>
        <v>307</v>
      </c>
      <c r="K22" s="22">
        <f t="shared" ref="K22:Q22" si="24">SUM(K42,K62,K82,K101,K121,K141,K160,K180,K200,K220,K256,K274)</f>
        <v>7</v>
      </c>
      <c r="L22" s="22">
        <f t="shared" si="24"/>
        <v>159</v>
      </c>
      <c r="M22" s="22">
        <f t="shared" si="24"/>
        <v>2</v>
      </c>
      <c r="N22" s="22">
        <f t="shared" si="24"/>
        <v>3</v>
      </c>
      <c r="O22" s="22">
        <f t="shared" si="24"/>
        <v>2</v>
      </c>
      <c r="P22" s="22">
        <f t="shared" si="24"/>
        <v>3</v>
      </c>
      <c r="Q22" s="37">
        <f t="shared" si="24"/>
        <v>7</v>
      </c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1:53" ht="15" customHeight="1" x14ac:dyDescent="0.2">
      <c r="A23" s="39" t="s">
        <v>38</v>
      </c>
      <c r="B23" s="21">
        <f t="shared" si="3"/>
        <v>368</v>
      </c>
      <c r="C23" s="21">
        <f t="shared" si="4"/>
        <v>278</v>
      </c>
      <c r="D23" s="22">
        <f>SUM(D43,D63,D83,D102,D122,D142,D161,D181,D201,D221,D257,D275)</f>
        <v>1</v>
      </c>
      <c r="E23" s="22">
        <f t="shared" ref="E23:J23" si="25">SUM(E43,E63,E83,E102,E122,E142,E161,E181,E201,E221,E257,E275)</f>
        <v>8</v>
      </c>
      <c r="F23" s="22">
        <f t="shared" si="25"/>
        <v>13</v>
      </c>
      <c r="G23" s="22">
        <f t="shared" si="25"/>
        <v>39</v>
      </c>
      <c r="H23" s="22">
        <f t="shared" si="25"/>
        <v>73</v>
      </c>
      <c r="I23" s="22">
        <f t="shared" si="25"/>
        <v>64</v>
      </c>
      <c r="J23" s="22">
        <f t="shared" si="25"/>
        <v>80</v>
      </c>
      <c r="K23" s="22">
        <f t="shared" ref="K23:Q23" si="26">SUM(K43,K63,K83,K102,K122,K142,K161,K181,K201,K221,K257,K275)</f>
        <v>0</v>
      </c>
      <c r="L23" s="22">
        <f t="shared" si="26"/>
        <v>80</v>
      </c>
      <c r="M23" s="22">
        <f t="shared" si="26"/>
        <v>2</v>
      </c>
      <c r="N23" s="22">
        <f t="shared" si="26"/>
        <v>3</v>
      </c>
      <c r="O23" s="22">
        <f t="shared" si="26"/>
        <v>1</v>
      </c>
      <c r="P23" s="22">
        <f t="shared" si="26"/>
        <v>1</v>
      </c>
      <c r="Q23" s="37">
        <f t="shared" si="26"/>
        <v>3</v>
      </c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1:53" ht="15" customHeight="1" x14ac:dyDescent="0.2">
      <c r="A24" s="39" t="s">
        <v>23</v>
      </c>
      <c r="B24" s="21">
        <f t="shared" si="3"/>
        <v>156</v>
      </c>
      <c r="C24" s="21">
        <f t="shared" si="4"/>
        <v>117</v>
      </c>
      <c r="D24" s="22">
        <f>SUM(D44,D64,D84,D103,D123,D143,D162,D182,D202,D222)</f>
        <v>0</v>
      </c>
      <c r="E24" s="22">
        <f t="shared" ref="E24:J24" si="27">SUM(E44,E64,E84,E103,E123,E143,E162,E182,E202,E222)</f>
        <v>1</v>
      </c>
      <c r="F24" s="22">
        <f t="shared" si="27"/>
        <v>10</v>
      </c>
      <c r="G24" s="22">
        <f t="shared" si="27"/>
        <v>19</v>
      </c>
      <c r="H24" s="22">
        <f t="shared" si="27"/>
        <v>28</v>
      </c>
      <c r="I24" s="22">
        <f t="shared" si="27"/>
        <v>30</v>
      </c>
      <c r="J24" s="22">
        <f t="shared" si="27"/>
        <v>29</v>
      </c>
      <c r="K24" s="22">
        <f t="shared" ref="K24:Q24" si="28">SUM(K44,K64,K84,K103,K123,K143,K162,K182,K202,K222)</f>
        <v>0</v>
      </c>
      <c r="L24" s="22">
        <f t="shared" si="28"/>
        <v>38</v>
      </c>
      <c r="M24" s="22">
        <f t="shared" si="28"/>
        <v>0</v>
      </c>
      <c r="N24" s="22">
        <f t="shared" si="28"/>
        <v>0</v>
      </c>
      <c r="O24" s="22">
        <f t="shared" si="28"/>
        <v>0</v>
      </c>
      <c r="P24" s="22">
        <f t="shared" si="28"/>
        <v>0</v>
      </c>
      <c r="Q24" s="37">
        <f t="shared" si="28"/>
        <v>1</v>
      </c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1:53" ht="15" customHeight="1" x14ac:dyDescent="0.2">
      <c r="A25" s="39" t="s">
        <v>39</v>
      </c>
      <c r="B25" s="21">
        <f t="shared" si="3"/>
        <v>41</v>
      </c>
      <c r="C25" s="21">
        <f t="shared" si="4"/>
        <v>20</v>
      </c>
      <c r="D25" s="22">
        <f>SUM(D45,D65,D104,D124,D163,D183,D203,D223,D239)</f>
        <v>0</v>
      </c>
      <c r="E25" s="22">
        <f t="shared" ref="E25:J25" si="29">SUM(E45,E65,E104,E124,E163,E183,E203,E223,E239)</f>
        <v>1</v>
      </c>
      <c r="F25" s="22">
        <f t="shared" si="29"/>
        <v>0</v>
      </c>
      <c r="G25" s="22">
        <f t="shared" si="29"/>
        <v>4</v>
      </c>
      <c r="H25" s="22">
        <f t="shared" si="29"/>
        <v>7</v>
      </c>
      <c r="I25" s="22">
        <f t="shared" si="29"/>
        <v>1</v>
      </c>
      <c r="J25" s="22">
        <f t="shared" si="29"/>
        <v>7</v>
      </c>
      <c r="K25" s="22">
        <f t="shared" ref="K25:Q25" si="30">SUM(K45,K65,K104,K124,K163,K183,K203,K223,K239)</f>
        <v>0</v>
      </c>
      <c r="L25" s="22">
        <f t="shared" si="30"/>
        <v>20</v>
      </c>
      <c r="M25" s="22">
        <f t="shared" si="30"/>
        <v>0</v>
      </c>
      <c r="N25" s="22">
        <f t="shared" si="30"/>
        <v>0</v>
      </c>
      <c r="O25" s="22">
        <f t="shared" si="30"/>
        <v>0</v>
      </c>
      <c r="P25" s="22">
        <f t="shared" si="30"/>
        <v>1</v>
      </c>
      <c r="Q25" s="37">
        <f t="shared" si="30"/>
        <v>0</v>
      </c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1:53" ht="21" customHeight="1" x14ac:dyDescent="0.2">
      <c r="A26" s="20" t="s">
        <v>9</v>
      </c>
      <c r="B26" s="21">
        <f>SUM(B27,B31)</f>
        <v>11751</v>
      </c>
      <c r="C26" s="21">
        <f>SUM(C27,C31)</f>
        <v>11698</v>
      </c>
      <c r="D26" s="21">
        <f t="shared" ref="D26:P26" si="31">SUM(D27,D31)</f>
        <v>215</v>
      </c>
      <c r="E26" s="21">
        <f t="shared" si="31"/>
        <v>448</v>
      </c>
      <c r="F26" s="21">
        <f t="shared" si="31"/>
        <v>2169</v>
      </c>
      <c r="G26" s="21">
        <f>SUM(G27,G31)</f>
        <v>2657</v>
      </c>
      <c r="H26" s="21">
        <f t="shared" si="31"/>
        <v>2542</v>
      </c>
      <c r="I26" s="21">
        <f t="shared" si="31"/>
        <v>1846</v>
      </c>
      <c r="J26" s="21">
        <f t="shared" si="31"/>
        <v>1819</v>
      </c>
      <c r="K26" s="21">
        <f t="shared" si="31"/>
        <v>2</v>
      </c>
      <c r="L26" s="21">
        <f t="shared" si="31"/>
        <v>18</v>
      </c>
      <c r="M26" s="21">
        <f t="shared" si="31"/>
        <v>4</v>
      </c>
      <c r="N26" s="21">
        <f t="shared" si="31"/>
        <v>2</v>
      </c>
      <c r="O26" s="21">
        <f t="shared" si="31"/>
        <v>2</v>
      </c>
      <c r="P26" s="21">
        <f t="shared" si="31"/>
        <v>6</v>
      </c>
      <c r="Q26" s="23">
        <f>SUM(Q27,Q31)</f>
        <v>21</v>
      </c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  <row r="27" spans="1:53" ht="21" customHeight="1" x14ac:dyDescent="0.2">
      <c r="A27" s="20" t="s">
        <v>41</v>
      </c>
      <c r="B27" s="21">
        <f>SUM(B28:B30)</f>
        <v>4300</v>
      </c>
      <c r="C27" s="21">
        <f>SUM(C28:C30)</f>
        <v>4291</v>
      </c>
      <c r="D27" s="21">
        <f t="shared" ref="D27:Q27" si="32">SUM(D28:D30)</f>
        <v>84</v>
      </c>
      <c r="E27" s="21">
        <f t="shared" si="32"/>
        <v>211</v>
      </c>
      <c r="F27" s="21">
        <f t="shared" si="32"/>
        <v>941</v>
      </c>
      <c r="G27" s="21">
        <f t="shared" si="32"/>
        <v>1003</v>
      </c>
      <c r="H27" s="21">
        <f t="shared" si="32"/>
        <v>915</v>
      </c>
      <c r="I27" s="21">
        <f t="shared" si="32"/>
        <v>610</v>
      </c>
      <c r="J27" s="21">
        <f>SUM(J28:J30)</f>
        <v>527</v>
      </c>
      <c r="K27" s="21">
        <f t="shared" si="32"/>
        <v>0</v>
      </c>
      <c r="L27" s="21">
        <f t="shared" si="32"/>
        <v>1</v>
      </c>
      <c r="M27" s="21">
        <f t="shared" si="32"/>
        <v>0</v>
      </c>
      <c r="N27" s="21">
        <f t="shared" si="32"/>
        <v>0</v>
      </c>
      <c r="O27" s="21">
        <f t="shared" si="32"/>
        <v>0</v>
      </c>
      <c r="P27" s="21">
        <f>SUM(P28:P30)</f>
        <v>2</v>
      </c>
      <c r="Q27" s="23">
        <f t="shared" si="32"/>
        <v>6</v>
      </c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</row>
    <row r="28" spans="1:53" ht="15" customHeight="1" x14ac:dyDescent="0.2">
      <c r="A28" s="1" t="s">
        <v>24</v>
      </c>
      <c r="B28" s="28">
        <v>3422</v>
      </c>
      <c r="C28" s="28">
        <v>3417</v>
      </c>
      <c r="D28" s="28">
        <v>75</v>
      </c>
      <c r="E28" s="28">
        <v>171</v>
      </c>
      <c r="F28" s="28">
        <v>747</v>
      </c>
      <c r="G28" s="28">
        <v>801</v>
      </c>
      <c r="H28" s="28">
        <v>738</v>
      </c>
      <c r="I28" s="28">
        <v>469</v>
      </c>
      <c r="J28" s="28">
        <v>416</v>
      </c>
      <c r="K28" s="28">
        <v>0</v>
      </c>
      <c r="L28" s="28">
        <v>0</v>
      </c>
      <c r="M28" s="29">
        <v>0</v>
      </c>
      <c r="N28" s="29">
        <v>0</v>
      </c>
      <c r="O28" s="29">
        <v>0</v>
      </c>
      <c r="P28" s="29">
        <v>2</v>
      </c>
      <c r="Q28" s="29">
        <v>3</v>
      </c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53" ht="15" customHeight="1" x14ac:dyDescent="0.2">
      <c r="A29" s="1" t="s">
        <v>25</v>
      </c>
      <c r="B29" s="28">
        <v>338</v>
      </c>
      <c r="C29" s="28">
        <v>337</v>
      </c>
      <c r="D29" s="28">
        <v>4</v>
      </c>
      <c r="E29" s="28">
        <v>13</v>
      </c>
      <c r="F29" s="28">
        <v>70</v>
      </c>
      <c r="G29" s="28">
        <v>85</v>
      </c>
      <c r="H29" s="28">
        <v>68</v>
      </c>
      <c r="I29" s="28">
        <v>59</v>
      </c>
      <c r="J29" s="28">
        <v>38</v>
      </c>
      <c r="K29" s="28">
        <v>0</v>
      </c>
      <c r="L29" s="28">
        <v>0</v>
      </c>
      <c r="M29" s="29">
        <v>0</v>
      </c>
      <c r="N29" s="29">
        <v>0</v>
      </c>
      <c r="O29" s="29">
        <v>0</v>
      </c>
      <c r="P29" s="29">
        <v>0</v>
      </c>
      <c r="Q29" s="29">
        <v>1</v>
      </c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53" ht="15" customHeight="1" x14ac:dyDescent="0.2">
      <c r="A30" s="1" t="s">
        <v>26</v>
      </c>
      <c r="B30" s="28">
        <v>540</v>
      </c>
      <c r="C30" s="28">
        <v>537</v>
      </c>
      <c r="D30" s="28">
        <v>5</v>
      </c>
      <c r="E30" s="28">
        <v>27</v>
      </c>
      <c r="F30" s="28">
        <v>124</v>
      </c>
      <c r="G30" s="28">
        <v>117</v>
      </c>
      <c r="H30" s="28">
        <v>109</v>
      </c>
      <c r="I30" s="28">
        <v>82</v>
      </c>
      <c r="J30" s="28">
        <v>73</v>
      </c>
      <c r="K30" s="28">
        <v>0</v>
      </c>
      <c r="L30" s="28">
        <v>1</v>
      </c>
      <c r="M30" s="29">
        <v>0</v>
      </c>
      <c r="N30" s="29">
        <v>0</v>
      </c>
      <c r="O30" s="29">
        <v>0</v>
      </c>
      <c r="P30" s="29">
        <v>0</v>
      </c>
      <c r="Q30" s="29">
        <v>2</v>
      </c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53" ht="21" customHeight="1" x14ac:dyDescent="0.2">
      <c r="A31" s="27" t="s">
        <v>42</v>
      </c>
      <c r="B31" s="21">
        <f>SUM(B32:B45)</f>
        <v>7451</v>
      </c>
      <c r="C31" s="21">
        <f t="shared" ref="C31:P31" si="33">SUM(C32:C45)</f>
        <v>7407</v>
      </c>
      <c r="D31" s="21">
        <f t="shared" si="33"/>
        <v>131</v>
      </c>
      <c r="E31" s="21">
        <f t="shared" si="33"/>
        <v>237</v>
      </c>
      <c r="F31" s="21">
        <f t="shared" si="33"/>
        <v>1228</v>
      </c>
      <c r="G31" s="21">
        <f t="shared" si="33"/>
        <v>1654</v>
      </c>
      <c r="H31" s="21">
        <f t="shared" si="33"/>
        <v>1627</v>
      </c>
      <c r="I31" s="21">
        <f t="shared" si="33"/>
        <v>1236</v>
      </c>
      <c r="J31" s="21">
        <f t="shared" si="33"/>
        <v>1292</v>
      </c>
      <c r="K31" s="21">
        <f t="shared" si="33"/>
        <v>2</v>
      </c>
      <c r="L31" s="21">
        <f t="shared" si="33"/>
        <v>17</v>
      </c>
      <c r="M31" s="21">
        <f t="shared" si="33"/>
        <v>4</v>
      </c>
      <c r="N31" s="21">
        <f t="shared" si="33"/>
        <v>2</v>
      </c>
      <c r="O31" s="21">
        <f t="shared" si="33"/>
        <v>2</v>
      </c>
      <c r="P31" s="21">
        <f t="shared" si="33"/>
        <v>4</v>
      </c>
      <c r="Q31" s="23">
        <f>SUM(Q32:Q45)</f>
        <v>15</v>
      </c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1:53" ht="15" customHeight="1" x14ac:dyDescent="0.2">
      <c r="A32" s="1" t="s">
        <v>27</v>
      </c>
      <c r="B32" s="28">
        <v>1084</v>
      </c>
      <c r="C32" s="28">
        <v>1073</v>
      </c>
      <c r="D32" s="28">
        <v>19</v>
      </c>
      <c r="E32" s="28">
        <v>33</v>
      </c>
      <c r="F32" s="28">
        <v>223</v>
      </c>
      <c r="G32" s="28">
        <v>259</v>
      </c>
      <c r="H32" s="28">
        <v>202</v>
      </c>
      <c r="I32" s="28">
        <v>182</v>
      </c>
      <c r="J32" s="28">
        <v>154</v>
      </c>
      <c r="K32" s="28">
        <v>1</v>
      </c>
      <c r="L32" s="28">
        <v>0</v>
      </c>
      <c r="M32" s="29">
        <v>0</v>
      </c>
      <c r="N32" s="29">
        <v>1</v>
      </c>
      <c r="O32" s="29">
        <v>1</v>
      </c>
      <c r="P32" s="29">
        <v>3</v>
      </c>
      <c r="Q32" s="29">
        <v>6</v>
      </c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ht="15" customHeight="1" x14ac:dyDescent="0.2">
      <c r="A33" s="1" t="s">
        <v>28</v>
      </c>
      <c r="B33" s="28">
        <v>1673</v>
      </c>
      <c r="C33" s="28">
        <v>1664</v>
      </c>
      <c r="D33" s="28">
        <v>35</v>
      </c>
      <c r="E33" s="28">
        <v>55</v>
      </c>
      <c r="F33" s="28">
        <v>351</v>
      </c>
      <c r="G33" s="28">
        <v>401</v>
      </c>
      <c r="H33" s="28">
        <v>361</v>
      </c>
      <c r="I33" s="28">
        <v>237</v>
      </c>
      <c r="J33" s="28">
        <v>224</v>
      </c>
      <c r="K33" s="28">
        <v>0</v>
      </c>
      <c r="L33" s="28">
        <v>0</v>
      </c>
      <c r="M33" s="29">
        <v>2</v>
      </c>
      <c r="N33" s="29">
        <v>1</v>
      </c>
      <c r="O33" s="29">
        <v>1</v>
      </c>
      <c r="P33" s="29">
        <v>0</v>
      </c>
      <c r="Q33" s="29">
        <v>5</v>
      </c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15" customHeight="1" x14ac:dyDescent="0.2">
      <c r="A34" s="1" t="s">
        <v>29</v>
      </c>
      <c r="B34" s="28">
        <v>1023</v>
      </c>
      <c r="C34" s="28">
        <v>1022</v>
      </c>
      <c r="D34" s="28">
        <v>24</v>
      </c>
      <c r="E34" s="28">
        <v>44</v>
      </c>
      <c r="F34" s="28">
        <v>203</v>
      </c>
      <c r="G34" s="28">
        <v>245</v>
      </c>
      <c r="H34" s="28">
        <v>227</v>
      </c>
      <c r="I34" s="28">
        <v>138</v>
      </c>
      <c r="J34" s="28">
        <v>141</v>
      </c>
      <c r="K34" s="28">
        <v>0</v>
      </c>
      <c r="L34" s="28">
        <v>0</v>
      </c>
      <c r="M34" s="29">
        <v>1</v>
      </c>
      <c r="N34" s="29">
        <v>0</v>
      </c>
      <c r="O34" s="29">
        <v>0</v>
      </c>
      <c r="P34" s="29">
        <v>0</v>
      </c>
      <c r="Q34" s="29">
        <v>0</v>
      </c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ht="15" customHeight="1" x14ac:dyDescent="0.2">
      <c r="A35" s="1" t="s">
        <v>30</v>
      </c>
      <c r="B35" s="28">
        <v>678</v>
      </c>
      <c r="C35" s="28">
        <v>674</v>
      </c>
      <c r="D35" s="28">
        <v>14</v>
      </c>
      <c r="E35" s="28">
        <v>28</v>
      </c>
      <c r="F35" s="28">
        <v>107</v>
      </c>
      <c r="G35" s="28">
        <v>156</v>
      </c>
      <c r="H35" s="28">
        <v>154</v>
      </c>
      <c r="I35" s="28">
        <v>102</v>
      </c>
      <c r="J35" s="28">
        <v>113</v>
      </c>
      <c r="K35" s="28">
        <v>0</v>
      </c>
      <c r="L35" s="28">
        <v>2</v>
      </c>
      <c r="M35" s="29">
        <v>1</v>
      </c>
      <c r="N35" s="29">
        <v>0</v>
      </c>
      <c r="O35" s="29">
        <v>0</v>
      </c>
      <c r="P35" s="29">
        <v>0</v>
      </c>
      <c r="Q35" s="29">
        <v>1</v>
      </c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ht="15" customHeight="1" x14ac:dyDescent="0.2">
      <c r="A36" s="1" t="s">
        <v>31</v>
      </c>
      <c r="B36" s="28">
        <v>342</v>
      </c>
      <c r="C36" s="28">
        <v>340</v>
      </c>
      <c r="D36" s="28">
        <v>4</v>
      </c>
      <c r="E36" s="28">
        <v>15</v>
      </c>
      <c r="F36" s="28">
        <v>57</v>
      </c>
      <c r="G36" s="28">
        <v>78</v>
      </c>
      <c r="H36" s="28">
        <v>74</v>
      </c>
      <c r="I36" s="28">
        <v>68</v>
      </c>
      <c r="J36" s="28">
        <v>44</v>
      </c>
      <c r="K36" s="28">
        <v>0</v>
      </c>
      <c r="L36" s="28">
        <v>1</v>
      </c>
      <c r="M36" s="29">
        <v>0</v>
      </c>
      <c r="N36" s="29">
        <v>0</v>
      </c>
      <c r="O36" s="29">
        <v>0</v>
      </c>
      <c r="P36" s="29">
        <v>0</v>
      </c>
      <c r="Q36" s="29">
        <v>1</v>
      </c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ht="15" customHeight="1" x14ac:dyDescent="0.2">
      <c r="A37" s="1" t="s">
        <v>32</v>
      </c>
      <c r="B37" s="28">
        <v>996</v>
      </c>
      <c r="C37" s="28">
        <v>993</v>
      </c>
      <c r="D37" s="28">
        <v>15</v>
      </c>
      <c r="E37" s="28">
        <v>24</v>
      </c>
      <c r="F37" s="28">
        <v>137</v>
      </c>
      <c r="G37" s="28">
        <v>229</v>
      </c>
      <c r="H37" s="28">
        <v>228</v>
      </c>
      <c r="I37" s="28">
        <v>160</v>
      </c>
      <c r="J37" s="28">
        <v>199</v>
      </c>
      <c r="K37" s="28">
        <v>1</v>
      </c>
      <c r="L37" s="28">
        <v>1</v>
      </c>
      <c r="M37" s="29">
        <v>0</v>
      </c>
      <c r="N37" s="29">
        <v>0</v>
      </c>
      <c r="O37" s="29">
        <v>0</v>
      </c>
      <c r="P37" s="29">
        <v>1</v>
      </c>
      <c r="Q37" s="29">
        <v>1</v>
      </c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35" ht="15" customHeight="1" x14ac:dyDescent="0.2">
      <c r="A38" s="1" t="s">
        <v>33</v>
      </c>
      <c r="B38" s="28">
        <v>635</v>
      </c>
      <c r="C38" s="28">
        <v>635</v>
      </c>
      <c r="D38" s="28">
        <v>10</v>
      </c>
      <c r="E38" s="28">
        <v>18</v>
      </c>
      <c r="F38" s="28">
        <v>66</v>
      </c>
      <c r="G38" s="28">
        <v>132</v>
      </c>
      <c r="H38" s="28">
        <v>149</v>
      </c>
      <c r="I38" s="28">
        <v>125</v>
      </c>
      <c r="J38" s="28">
        <v>135</v>
      </c>
      <c r="K38" s="28">
        <v>0</v>
      </c>
      <c r="L38" s="28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35" ht="15" customHeight="1" x14ac:dyDescent="0.2">
      <c r="A39" s="1" t="s">
        <v>34</v>
      </c>
      <c r="B39" s="28">
        <v>613</v>
      </c>
      <c r="C39" s="28">
        <v>611</v>
      </c>
      <c r="D39" s="28">
        <v>7</v>
      </c>
      <c r="E39" s="28">
        <v>8</v>
      </c>
      <c r="F39" s="28">
        <v>50</v>
      </c>
      <c r="G39" s="28">
        <v>92</v>
      </c>
      <c r="H39" s="28">
        <v>145</v>
      </c>
      <c r="I39" s="28">
        <v>138</v>
      </c>
      <c r="J39" s="28">
        <v>171</v>
      </c>
      <c r="K39" s="28">
        <v>0</v>
      </c>
      <c r="L39" s="28">
        <v>1</v>
      </c>
      <c r="M39" s="29">
        <v>0</v>
      </c>
      <c r="N39" s="29">
        <v>0</v>
      </c>
      <c r="O39" s="29">
        <v>0</v>
      </c>
      <c r="P39" s="29">
        <v>0</v>
      </c>
      <c r="Q39" s="29">
        <v>1</v>
      </c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5" ht="15" customHeight="1" x14ac:dyDescent="0.2">
      <c r="A40" s="1" t="s">
        <v>35</v>
      </c>
      <c r="B40" s="28">
        <v>242</v>
      </c>
      <c r="C40" s="28">
        <v>240</v>
      </c>
      <c r="D40" s="28">
        <v>2</v>
      </c>
      <c r="E40" s="28">
        <v>9</v>
      </c>
      <c r="F40" s="28">
        <v>23</v>
      </c>
      <c r="G40" s="28">
        <v>35</v>
      </c>
      <c r="H40" s="28">
        <v>41</v>
      </c>
      <c r="I40" s="28">
        <v>54</v>
      </c>
      <c r="J40" s="28">
        <v>76</v>
      </c>
      <c r="K40" s="28">
        <v>0</v>
      </c>
      <c r="L40" s="28">
        <v>2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5" ht="15" customHeight="1" x14ac:dyDescent="0.2">
      <c r="A41" s="1" t="s">
        <v>36</v>
      </c>
      <c r="B41" s="28">
        <v>101</v>
      </c>
      <c r="C41" s="28">
        <v>99</v>
      </c>
      <c r="D41" s="28">
        <v>1</v>
      </c>
      <c r="E41" s="28">
        <v>3</v>
      </c>
      <c r="F41" s="28">
        <v>9</v>
      </c>
      <c r="G41" s="28">
        <v>16</v>
      </c>
      <c r="H41" s="28">
        <v>26</v>
      </c>
      <c r="I41" s="28">
        <v>23</v>
      </c>
      <c r="J41" s="28">
        <v>21</v>
      </c>
      <c r="K41" s="28">
        <v>0</v>
      </c>
      <c r="L41" s="28">
        <v>2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 ht="15" customHeight="1" x14ac:dyDescent="0.2">
      <c r="A42" s="1" t="s">
        <v>37</v>
      </c>
      <c r="B42" s="28">
        <v>45</v>
      </c>
      <c r="C42" s="28">
        <v>43</v>
      </c>
      <c r="D42" s="28">
        <v>0</v>
      </c>
      <c r="E42" s="28">
        <v>0</v>
      </c>
      <c r="F42" s="28">
        <v>2</v>
      </c>
      <c r="G42" s="28">
        <v>8</v>
      </c>
      <c r="H42" s="28">
        <v>15</v>
      </c>
      <c r="I42" s="28">
        <v>8</v>
      </c>
      <c r="J42" s="28">
        <v>10</v>
      </c>
      <c r="K42" s="28">
        <v>0</v>
      </c>
      <c r="L42" s="28">
        <v>2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35" ht="15" customHeight="1" x14ac:dyDescent="0.2">
      <c r="A43" s="1" t="s">
        <v>38</v>
      </c>
      <c r="B43" s="28">
        <v>12</v>
      </c>
      <c r="C43" s="28">
        <v>8</v>
      </c>
      <c r="D43" s="28">
        <v>0</v>
      </c>
      <c r="E43" s="28">
        <v>0</v>
      </c>
      <c r="F43" s="28">
        <v>0</v>
      </c>
      <c r="G43" s="28">
        <v>2</v>
      </c>
      <c r="H43" s="28">
        <v>2</v>
      </c>
      <c r="I43" s="28">
        <v>0</v>
      </c>
      <c r="J43" s="28">
        <v>4</v>
      </c>
      <c r="K43" s="28">
        <v>0</v>
      </c>
      <c r="L43" s="28">
        <v>4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5" ht="15" customHeight="1" x14ac:dyDescent="0.2">
      <c r="A44" s="1" t="s">
        <v>23</v>
      </c>
      <c r="B44" s="28">
        <v>5</v>
      </c>
      <c r="C44" s="28">
        <v>4</v>
      </c>
      <c r="D44" s="28">
        <v>0</v>
      </c>
      <c r="E44" s="28">
        <v>0</v>
      </c>
      <c r="F44" s="28">
        <v>0</v>
      </c>
      <c r="G44" s="28">
        <v>1</v>
      </c>
      <c r="H44" s="28">
        <v>2</v>
      </c>
      <c r="I44" s="28">
        <v>1</v>
      </c>
      <c r="J44" s="28">
        <v>0</v>
      </c>
      <c r="K44" s="28">
        <v>0</v>
      </c>
      <c r="L44" s="28">
        <v>1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5" ht="15" customHeight="1" x14ac:dyDescent="0.2">
      <c r="A45" s="1" t="s">
        <v>39</v>
      </c>
      <c r="B45" s="28">
        <v>2</v>
      </c>
      <c r="C45" s="28">
        <v>1</v>
      </c>
      <c r="D45" s="28">
        <v>0</v>
      </c>
      <c r="E45" s="28">
        <v>0</v>
      </c>
      <c r="F45" s="28">
        <v>0</v>
      </c>
      <c r="G45" s="28">
        <v>0</v>
      </c>
      <c r="H45" s="28">
        <v>1</v>
      </c>
      <c r="I45" s="28">
        <v>0</v>
      </c>
      <c r="J45" s="28">
        <v>0</v>
      </c>
      <c r="K45" s="28">
        <v>0</v>
      </c>
      <c r="L45" s="28">
        <v>1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5" ht="21" customHeight="1" x14ac:dyDescent="0.2">
      <c r="A46" s="20" t="s">
        <v>10</v>
      </c>
      <c r="B46" s="21">
        <f>SUM(B47,B51)</f>
        <v>35475</v>
      </c>
      <c r="C46" s="21">
        <f t="shared" ref="C46:P46" si="34">SUM(C47,C51)</f>
        <v>35143</v>
      </c>
      <c r="D46" s="21">
        <f t="shared" si="34"/>
        <v>257</v>
      </c>
      <c r="E46" s="21">
        <f t="shared" si="34"/>
        <v>670</v>
      </c>
      <c r="F46" s="21">
        <f t="shared" si="34"/>
        <v>3997</v>
      </c>
      <c r="G46" s="21">
        <f t="shared" si="34"/>
        <v>5926</v>
      </c>
      <c r="H46" s="21">
        <f t="shared" si="34"/>
        <v>7133</v>
      </c>
      <c r="I46" s="21">
        <f t="shared" si="34"/>
        <v>7298</v>
      </c>
      <c r="J46" s="21">
        <f t="shared" si="34"/>
        <v>9857</v>
      </c>
      <c r="K46" s="21">
        <f t="shared" si="34"/>
        <v>5</v>
      </c>
      <c r="L46" s="21">
        <f t="shared" si="34"/>
        <v>135</v>
      </c>
      <c r="M46" s="21">
        <f t="shared" si="34"/>
        <v>16</v>
      </c>
      <c r="N46" s="21">
        <f t="shared" si="34"/>
        <v>14</v>
      </c>
      <c r="O46" s="21">
        <f t="shared" si="34"/>
        <v>15</v>
      </c>
      <c r="P46" s="21">
        <f t="shared" si="34"/>
        <v>42</v>
      </c>
      <c r="Q46" s="23">
        <f>SUM(Q47,Q51)</f>
        <v>110</v>
      </c>
      <c r="R46" s="30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5" ht="21" customHeight="1" x14ac:dyDescent="0.2">
      <c r="A47" s="20" t="s">
        <v>41</v>
      </c>
      <c r="B47" s="21">
        <f>SUM(B48:B50)</f>
        <v>15017</v>
      </c>
      <c r="C47" s="21">
        <f t="shared" ref="C47:Q47" si="35">SUM(C48:C50)</f>
        <v>14957</v>
      </c>
      <c r="D47" s="21">
        <f t="shared" si="35"/>
        <v>146</v>
      </c>
      <c r="E47" s="21">
        <f t="shared" si="35"/>
        <v>375</v>
      </c>
      <c r="F47" s="21">
        <f t="shared" si="35"/>
        <v>2098</v>
      </c>
      <c r="G47" s="21">
        <f t="shared" si="35"/>
        <v>2752</v>
      </c>
      <c r="H47" s="21">
        <f t="shared" si="35"/>
        <v>3014</v>
      </c>
      <c r="I47" s="21">
        <f t="shared" si="35"/>
        <v>2841</v>
      </c>
      <c r="J47" s="21">
        <f t="shared" si="35"/>
        <v>3729</v>
      </c>
      <c r="K47" s="21">
        <f t="shared" si="35"/>
        <v>2</v>
      </c>
      <c r="L47" s="21">
        <f t="shared" si="35"/>
        <v>5</v>
      </c>
      <c r="M47" s="21">
        <f t="shared" si="35"/>
        <v>4</v>
      </c>
      <c r="N47" s="21">
        <f t="shared" si="35"/>
        <v>1</v>
      </c>
      <c r="O47" s="21">
        <f t="shared" si="35"/>
        <v>1</v>
      </c>
      <c r="P47" s="21">
        <f t="shared" si="35"/>
        <v>10</v>
      </c>
      <c r="Q47" s="23">
        <f t="shared" si="35"/>
        <v>39</v>
      </c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</row>
    <row r="48" spans="1:35" ht="15.2" customHeight="1" x14ac:dyDescent="0.2">
      <c r="A48" s="1" t="s">
        <v>24</v>
      </c>
      <c r="B48" s="28">
        <v>8429</v>
      </c>
      <c r="C48" s="28">
        <v>8401</v>
      </c>
      <c r="D48" s="28">
        <v>95</v>
      </c>
      <c r="E48" s="28">
        <v>235</v>
      </c>
      <c r="F48" s="28">
        <v>1251</v>
      </c>
      <c r="G48" s="28">
        <v>1588</v>
      </c>
      <c r="H48" s="28">
        <v>1672</v>
      </c>
      <c r="I48" s="28">
        <v>1592</v>
      </c>
      <c r="J48" s="28">
        <v>1966</v>
      </c>
      <c r="K48" s="28">
        <v>2</v>
      </c>
      <c r="L48" s="28">
        <v>1</v>
      </c>
      <c r="M48" s="29">
        <v>2</v>
      </c>
      <c r="N48" s="29">
        <v>1</v>
      </c>
      <c r="O48" s="29">
        <v>0</v>
      </c>
      <c r="P48" s="29">
        <v>7</v>
      </c>
      <c r="Q48" s="29">
        <v>17</v>
      </c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ht="15.2" customHeight="1" x14ac:dyDescent="0.2">
      <c r="A49" s="1" t="s">
        <v>25</v>
      </c>
      <c r="B49" s="28">
        <v>2397</v>
      </c>
      <c r="C49" s="28">
        <v>2388</v>
      </c>
      <c r="D49" s="28">
        <v>21</v>
      </c>
      <c r="E49" s="28">
        <v>54</v>
      </c>
      <c r="F49" s="28">
        <v>315</v>
      </c>
      <c r="G49" s="28">
        <v>432</v>
      </c>
      <c r="H49" s="28">
        <v>481</v>
      </c>
      <c r="I49" s="28">
        <v>466</v>
      </c>
      <c r="J49" s="28">
        <v>619</v>
      </c>
      <c r="K49" s="28">
        <v>0</v>
      </c>
      <c r="L49" s="28">
        <v>1</v>
      </c>
      <c r="M49" s="29">
        <v>0</v>
      </c>
      <c r="N49" s="29">
        <v>0</v>
      </c>
      <c r="O49" s="29">
        <v>0</v>
      </c>
      <c r="P49" s="29">
        <v>1</v>
      </c>
      <c r="Q49" s="29">
        <v>7</v>
      </c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15.2" customHeight="1" x14ac:dyDescent="0.2">
      <c r="A50" s="1" t="s">
        <v>26</v>
      </c>
      <c r="B50" s="28">
        <v>4191</v>
      </c>
      <c r="C50" s="28">
        <v>4168</v>
      </c>
      <c r="D50" s="28">
        <v>30</v>
      </c>
      <c r="E50" s="28">
        <v>86</v>
      </c>
      <c r="F50" s="28">
        <v>532</v>
      </c>
      <c r="G50" s="28">
        <v>732</v>
      </c>
      <c r="H50" s="28">
        <v>861</v>
      </c>
      <c r="I50" s="28">
        <v>783</v>
      </c>
      <c r="J50" s="28">
        <v>1144</v>
      </c>
      <c r="K50" s="28">
        <v>0</v>
      </c>
      <c r="L50" s="28">
        <v>3</v>
      </c>
      <c r="M50" s="29">
        <v>2</v>
      </c>
      <c r="N50" s="29">
        <v>0</v>
      </c>
      <c r="O50" s="29">
        <v>1</v>
      </c>
      <c r="P50" s="29">
        <v>2</v>
      </c>
      <c r="Q50" s="29">
        <v>15</v>
      </c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ht="21" customHeight="1" x14ac:dyDescent="0.2">
      <c r="A51" s="27" t="s">
        <v>42</v>
      </c>
      <c r="B51" s="21">
        <f>SUM(B52:B65)</f>
        <v>20458</v>
      </c>
      <c r="C51" s="21">
        <f t="shared" ref="C51:Q51" si="36">SUM(C52:C65)</f>
        <v>20186</v>
      </c>
      <c r="D51" s="21">
        <f t="shared" si="36"/>
        <v>111</v>
      </c>
      <c r="E51" s="21">
        <f t="shared" si="36"/>
        <v>295</v>
      </c>
      <c r="F51" s="21">
        <f t="shared" si="36"/>
        <v>1899</v>
      </c>
      <c r="G51" s="21">
        <f t="shared" si="36"/>
        <v>3174</v>
      </c>
      <c r="H51" s="21">
        <f t="shared" si="36"/>
        <v>4119</v>
      </c>
      <c r="I51" s="21">
        <f t="shared" si="36"/>
        <v>4457</v>
      </c>
      <c r="J51" s="21">
        <f t="shared" si="36"/>
        <v>6128</v>
      </c>
      <c r="K51" s="21">
        <f t="shared" si="36"/>
        <v>3</v>
      </c>
      <c r="L51" s="21">
        <f t="shared" si="36"/>
        <v>130</v>
      </c>
      <c r="M51" s="21">
        <f t="shared" si="36"/>
        <v>12</v>
      </c>
      <c r="N51" s="21">
        <f t="shared" si="36"/>
        <v>13</v>
      </c>
      <c r="O51" s="21">
        <f t="shared" si="36"/>
        <v>14</v>
      </c>
      <c r="P51" s="21">
        <f t="shared" si="36"/>
        <v>32</v>
      </c>
      <c r="Q51" s="23">
        <f t="shared" si="36"/>
        <v>71</v>
      </c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ht="15.2" customHeight="1" x14ac:dyDescent="0.2">
      <c r="A52" s="1" t="s">
        <v>27</v>
      </c>
      <c r="B52" s="28">
        <v>5730</v>
      </c>
      <c r="C52" s="28">
        <v>5691</v>
      </c>
      <c r="D52" s="28">
        <v>36</v>
      </c>
      <c r="E52" s="28">
        <v>88</v>
      </c>
      <c r="F52" s="28">
        <v>655</v>
      </c>
      <c r="G52" s="28">
        <v>974</v>
      </c>
      <c r="H52" s="28">
        <v>1198</v>
      </c>
      <c r="I52" s="28">
        <v>1167</v>
      </c>
      <c r="J52" s="28">
        <v>1573</v>
      </c>
      <c r="K52" s="28">
        <v>0</v>
      </c>
      <c r="L52" s="28">
        <v>2</v>
      </c>
      <c r="M52" s="29">
        <v>3</v>
      </c>
      <c r="N52" s="29">
        <v>3</v>
      </c>
      <c r="O52" s="29">
        <v>2</v>
      </c>
      <c r="P52" s="29">
        <v>8</v>
      </c>
      <c r="Q52" s="29">
        <v>21</v>
      </c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spans="1:35" ht="15.2" customHeight="1" x14ac:dyDescent="0.2">
      <c r="A53" s="1" t="s">
        <v>28</v>
      </c>
      <c r="B53" s="28">
        <v>6489</v>
      </c>
      <c r="C53" s="28">
        <v>6440</v>
      </c>
      <c r="D53" s="28">
        <v>39</v>
      </c>
      <c r="E53" s="28">
        <v>115</v>
      </c>
      <c r="F53" s="28">
        <v>622</v>
      </c>
      <c r="G53" s="28">
        <v>1039</v>
      </c>
      <c r="H53" s="28">
        <v>1251</v>
      </c>
      <c r="I53" s="28">
        <v>1407</v>
      </c>
      <c r="J53" s="28">
        <v>1965</v>
      </c>
      <c r="K53" s="28">
        <v>2</v>
      </c>
      <c r="L53" s="28">
        <v>7</v>
      </c>
      <c r="M53" s="29">
        <v>2</v>
      </c>
      <c r="N53" s="29">
        <v>3</v>
      </c>
      <c r="O53" s="29">
        <v>1</v>
      </c>
      <c r="P53" s="29">
        <v>12</v>
      </c>
      <c r="Q53" s="29">
        <v>24</v>
      </c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5.2" customHeight="1" x14ac:dyDescent="0.2">
      <c r="A54" s="1" t="s">
        <v>29</v>
      </c>
      <c r="B54" s="28">
        <v>2566</v>
      </c>
      <c r="C54" s="28">
        <v>2540</v>
      </c>
      <c r="D54" s="28">
        <v>11</v>
      </c>
      <c r="E54" s="28">
        <v>35</v>
      </c>
      <c r="F54" s="28">
        <v>256</v>
      </c>
      <c r="G54" s="28">
        <v>375</v>
      </c>
      <c r="H54" s="28">
        <v>514</v>
      </c>
      <c r="I54" s="28">
        <v>552</v>
      </c>
      <c r="J54" s="28">
        <v>797</v>
      </c>
      <c r="K54" s="28">
        <v>0</v>
      </c>
      <c r="L54" s="28">
        <v>7</v>
      </c>
      <c r="M54" s="29">
        <v>0</v>
      </c>
      <c r="N54" s="29">
        <v>2</v>
      </c>
      <c r="O54" s="29">
        <v>6</v>
      </c>
      <c r="P54" s="29">
        <v>6</v>
      </c>
      <c r="Q54" s="29">
        <v>5</v>
      </c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ht="15.2" customHeight="1" x14ac:dyDescent="0.2">
      <c r="A55" s="1" t="s">
        <v>30</v>
      </c>
      <c r="B55" s="28">
        <v>1200</v>
      </c>
      <c r="C55" s="28">
        <v>1189</v>
      </c>
      <c r="D55" s="28">
        <v>8</v>
      </c>
      <c r="E55" s="28">
        <v>12</v>
      </c>
      <c r="F55" s="28">
        <v>85</v>
      </c>
      <c r="G55" s="28">
        <v>202</v>
      </c>
      <c r="H55" s="28">
        <v>234</v>
      </c>
      <c r="I55" s="28">
        <v>269</v>
      </c>
      <c r="J55" s="28">
        <v>379</v>
      </c>
      <c r="K55" s="28">
        <v>0</v>
      </c>
      <c r="L55" s="28">
        <v>5</v>
      </c>
      <c r="M55" s="29">
        <v>0</v>
      </c>
      <c r="N55" s="29">
        <v>3</v>
      </c>
      <c r="O55" s="29">
        <v>0</v>
      </c>
      <c r="P55" s="29">
        <v>1</v>
      </c>
      <c r="Q55" s="29">
        <v>2</v>
      </c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5.2" customHeight="1" x14ac:dyDescent="0.2">
      <c r="A56" s="1" t="s">
        <v>31</v>
      </c>
      <c r="B56" s="28">
        <v>575</v>
      </c>
      <c r="C56" s="28">
        <v>566</v>
      </c>
      <c r="D56" s="28">
        <v>4</v>
      </c>
      <c r="E56" s="28">
        <v>4</v>
      </c>
      <c r="F56" s="28">
        <v>51</v>
      </c>
      <c r="G56" s="28">
        <v>78</v>
      </c>
      <c r="H56" s="28">
        <v>127</v>
      </c>
      <c r="I56" s="28">
        <v>142</v>
      </c>
      <c r="J56" s="28">
        <v>160</v>
      </c>
      <c r="K56" s="28">
        <v>0</v>
      </c>
      <c r="L56" s="28">
        <v>4</v>
      </c>
      <c r="M56" s="29">
        <v>1</v>
      </c>
      <c r="N56" s="29">
        <v>0</v>
      </c>
      <c r="O56" s="29">
        <v>4</v>
      </c>
      <c r="P56" s="29">
        <v>0</v>
      </c>
      <c r="Q56" s="29">
        <v>0</v>
      </c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ht="15.2" customHeight="1" x14ac:dyDescent="0.2">
      <c r="A57" s="1" t="s">
        <v>32</v>
      </c>
      <c r="B57" s="28">
        <v>1481</v>
      </c>
      <c r="C57" s="28">
        <v>1452</v>
      </c>
      <c r="D57" s="28">
        <v>7</v>
      </c>
      <c r="E57" s="28">
        <v>16</v>
      </c>
      <c r="F57" s="28">
        <v>102</v>
      </c>
      <c r="G57" s="28">
        <v>203</v>
      </c>
      <c r="H57" s="28">
        <v>324</v>
      </c>
      <c r="I57" s="28">
        <v>340</v>
      </c>
      <c r="J57" s="28">
        <v>460</v>
      </c>
      <c r="K57" s="28">
        <v>0</v>
      </c>
      <c r="L57" s="28">
        <v>14</v>
      </c>
      <c r="M57" s="29">
        <v>2</v>
      </c>
      <c r="N57" s="29">
        <v>1</v>
      </c>
      <c r="O57" s="29">
        <v>1</v>
      </c>
      <c r="P57" s="29">
        <v>3</v>
      </c>
      <c r="Q57" s="29">
        <v>8</v>
      </c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ht="15.2" customHeight="1" x14ac:dyDescent="0.2">
      <c r="A58" s="1" t="s">
        <v>33</v>
      </c>
      <c r="B58" s="28">
        <v>1058</v>
      </c>
      <c r="C58" s="28">
        <v>1034</v>
      </c>
      <c r="D58" s="28">
        <v>3</v>
      </c>
      <c r="E58" s="28">
        <v>11</v>
      </c>
      <c r="F58" s="28">
        <v>60</v>
      </c>
      <c r="G58" s="28">
        <v>139</v>
      </c>
      <c r="H58" s="28">
        <v>221</v>
      </c>
      <c r="I58" s="28">
        <v>282</v>
      </c>
      <c r="J58" s="28">
        <v>317</v>
      </c>
      <c r="K58" s="28">
        <v>1</v>
      </c>
      <c r="L58" s="28">
        <v>17</v>
      </c>
      <c r="M58" s="29">
        <v>0</v>
      </c>
      <c r="N58" s="29">
        <v>0</v>
      </c>
      <c r="O58" s="29">
        <v>0</v>
      </c>
      <c r="P58" s="29">
        <v>1</v>
      </c>
      <c r="Q58" s="29">
        <v>6</v>
      </c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spans="1:35" ht="15.2" customHeight="1" x14ac:dyDescent="0.2">
      <c r="A59" s="1" t="s">
        <v>34</v>
      </c>
      <c r="B59" s="28">
        <v>897</v>
      </c>
      <c r="C59" s="28">
        <v>875</v>
      </c>
      <c r="D59" s="28">
        <v>2</v>
      </c>
      <c r="E59" s="28">
        <v>9</v>
      </c>
      <c r="F59" s="28">
        <v>50</v>
      </c>
      <c r="G59" s="28">
        <v>106</v>
      </c>
      <c r="H59" s="28">
        <v>175</v>
      </c>
      <c r="I59" s="28">
        <v>209</v>
      </c>
      <c r="J59" s="28">
        <v>324</v>
      </c>
      <c r="K59" s="28">
        <v>0</v>
      </c>
      <c r="L59" s="28">
        <v>16</v>
      </c>
      <c r="M59" s="29">
        <v>2</v>
      </c>
      <c r="N59" s="29">
        <v>0</v>
      </c>
      <c r="O59" s="29">
        <v>0</v>
      </c>
      <c r="P59" s="29">
        <v>0</v>
      </c>
      <c r="Q59" s="29">
        <v>4</v>
      </c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ht="15.2" customHeight="1" x14ac:dyDescent="0.2">
      <c r="A60" s="1" t="s">
        <v>35</v>
      </c>
      <c r="B60" s="28">
        <v>242</v>
      </c>
      <c r="C60" s="28">
        <v>226</v>
      </c>
      <c r="D60" s="28">
        <v>0</v>
      </c>
      <c r="E60" s="28">
        <v>2</v>
      </c>
      <c r="F60" s="28">
        <v>8</v>
      </c>
      <c r="G60" s="28">
        <v>33</v>
      </c>
      <c r="H60" s="28">
        <v>39</v>
      </c>
      <c r="I60" s="28">
        <v>60</v>
      </c>
      <c r="J60" s="28">
        <v>84</v>
      </c>
      <c r="K60" s="28">
        <v>0</v>
      </c>
      <c r="L60" s="28">
        <v>12</v>
      </c>
      <c r="M60" s="29">
        <v>1</v>
      </c>
      <c r="N60" s="29">
        <v>1</v>
      </c>
      <c r="O60" s="29">
        <v>0</v>
      </c>
      <c r="P60" s="29">
        <v>1</v>
      </c>
      <c r="Q60" s="29">
        <v>1</v>
      </c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ht="15.2" customHeight="1" x14ac:dyDescent="0.2">
      <c r="A61" s="1" t="s">
        <v>36</v>
      </c>
      <c r="B61" s="28">
        <v>113</v>
      </c>
      <c r="C61" s="28">
        <v>99</v>
      </c>
      <c r="D61" s="28">
        <v>0</v>
      </c>
      <c r="E61" s="28">
        <v>1</v>
      </c>
      <c r="F61" s="28">
        <v>6</v>
      </c>
      <c r="G61" s="28">
        <v>16</v>
      </c>
      <c r="H61" s="28">
        <v>20</v>
      </c>
      <c r="I61" s="28">
        <v>17</v>
      </c>
      <c r="J61" s="28">
        <v>39</v>
      </c>
      <c r="K61" s="28">
        <v>0</v>
      </c>
      <c r="L61" s="28">
        <v>13</v>
      </c>
      <c r="M61" s="29">
        <v>1</v>
      </c>
      <c r="N61" s="29">
        <v>0</v>
      </c>
      <c r="O61" s="29">
        <v>0</v>
      </c>
      <c r="P61" s="29">
        <v>0</v>
      </c>
      <c r="Q61" s="29">
        <v>0</v>
      </c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 spans="1:35" ht="15.2" customHeight="1" x14ac:dyDescent="0.2">
      <c r="A62" s="1" t="s">
        <v>37</v>
      </c>
      <c r="B62" s="28">
        <v>60</v>
      </c>
      <c r="C62" s="28">
        <v>43</v>
      </c>
      <c r="D62" s="28">
        <v>1</v>
      </c>
      <c r="E62" s="28">
        <v>1</v>
      </c>
      <c r="F62" s="28">
        <v>2</v>
      </c>
      <c r="G62" s="28">
        <v>5</v>
      </c>
      <c r="H62" s="28">
        <v>7</v>
      </c>
      <c r="I62" s="28">
        <v>7</v>
      </c>
      <c r="J62" s="28">
        <v>20</v>
      </c>
      <c r="K62" s="28">
        <v>0</v>
      </c>
      <c r="L62" s="28">
        <v>17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 spans="1:35" ht="15.2" customHeight="1" x14ac:dyDescent="0.2">
      <c r="A63" s="1" t="s">
        <v>38</v>
      </c>
      <c r="B63" s="28">
        <v>28</v>
      </c>
      <c r="C63" s="28">
        <v>19</v>
      </c>
      <c r="D63" s="28">
        <v>0</v>
      </c>
      <c r="E63" s="28">
        <v>0</v>
      </c>
      <c r="F63" s="28">
        <v>2</v>
      </c>
      <c r="G63" s="28">
        <v>3</v>
      </c>
      <c r="H63" s="28">
        <v>5</v>
      </c>
      <c r="I63" s="28">
        <v>3</v>
      </c>
      <c r="J63" s="28">
        <v>6</v>
      </c>
      <c r="K63" s="28">
        <v>0</v>
      </c>
      <c r="L63" s="28">
        <v>9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ht="15.2" customHeight="1" x14ac:dyDescent="0.2">
      <c r="A64" s="1" t="s">
        <v>23</v>
      </c>
      <c r="B64" s="28">
        <v>15</v>
      </c>
      <c r="C64" s="28">
        <v>10</v>
      </c>
      <c r="D64" s="28">
        <v>0</v>
      </c>
      <c r="E64" s="28">
        <v>0</v>
      </c>
      <c r="F64" s="28">
        <v>0</v>
      </c>
      <c r="G64" s="28">
        <v>1</v>
      </c>
      <c r="H64" s="28">
        <v>3</v>
      </c>
      <c r="I64" s="28">
        <v>2</v>
      </c>
      <c r="J64" s="28">
        <v>4</v>
      </c>
      <c r="K64" s="28">
        <v>0</v>
      </c>
      <c r="L64" s="28">
        <v>5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ht="15.2" customHeight="1" x14ac:dyDescent="0.2">
      <c r="A65" s="1" t="s">
        <v>39</v>
      </c>
      <c r="B65" s="28">
        <v>4</v>
      </c>
      <c r="C65" s="28">
        <v>2</v>
      </c>
      <c r="D65" s="28">
        <v>0</v>
      </c>
      <c r="E65" s="28">
        <v>1</v>
      </c>
      <c r="F65" s="28">
        <v>0</v>
      </c>
      <c r="G65" s="28">
        <v>0</v>
      </c>
      <c r="H65" s="28">
        <v>1</v>
      </c>
      <c r="I65" s="28">
        <v>0</v>
      </c>
      <c r="J65" s="28">
        <v>0</v>
      </c>
      <c r="K65" s="28">
        <v>0</v>
      </c>
      <c r="L65" s="28">
        <v>2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spans="1:35" ht="21" customHeight="1" x14ac:dyDescent="0.2">
      <c r="A66" s="20" t="s">
        <v>11</v>
      </c>
      <c r="B66" s="21">
        <f>SUM(B67,B71)</f>
        <v>13021</v>
      </c>
      <c r="C66" s="21">
        <f t="shared" ref="C66:Q66" si="37">SUM(C67,C71)</f>
        <v>12925</v>
      </c>
      <c r="D66" s="21">
        <f t="shared" si="37"/>
        <v>100</v>
      </c>
      <c r="E66" s="21">
        <f t="shared" si="37"/>
        <v>348</v>
      </c>
      <c r="F66" s="21">
        <f t="shared" si="37"/>
        <v>1919</v>
      </c>
      <c r="G66" s="21">
        <f t="shared" si="37"/>
        <v>2649</v>
      </c>
      <c r="H66" s="21">
        <f t="shared" si="37"/>
        <v>2813</v>
      </c>
      <c r="I66" s="21">
        <f t="shared" si="37"/>
        <v>2472</v>
      </c>
      <c r="J66" s="21">
        <f t="shared" si="37"/>
        <v>2613</v>
      </c>
      <c r="K66" s="21">
        <f t="shared" si="37"/>
        <v>11</v>
      </c>
      <c r="L66" s="21">
        <f t="shared" si="37"/>
        <v>29</v>
      </c>
      <c r="M66" s="21">
        <f t="shared" si="37"/>
        <v>7</v>
      </c>
      <c r="N66" s="21">
        <f t="shared" si="37"/>
        <v>8</v>
      </c>
      <c r="O66" s="21">
        <f t="shared" si="37"/>
        <v>11</v>
      </c>
      <c r="P66" s="21">
        <f t="shared" si="37"/>
        <v>11</v>
      </c>
      <c r="Q66" s="23">
        <f t="shared" si="37"/>
        <v>30</v>
      </c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5" ht="21" customHeight="1" x14ac:dyDescent="0.2">
      <c r="A67" s="20" t="s">
        <v>41</v>
      </c>
      <c r="B67" s="21">
        <f>SUM(B68:B70)</f>
        <v>5459</v>
      </c>
      <c r="C67" s="21">
        <f t="shared" ref="C67:Q67" si="38">SUM(C68:C70)</f>
        <v>5445</v>
      </c>
      <c r="D67" s="21">
        <f t="shared" si="38"/>
        <v>43</v>
      </c>
      <c r="E67" s="21">
        <f t="shared" si="38"/>
        <v>165</v>
      </c>
      <c r="F67" s="21">
        <f t="shared" si="38"/>
        <v>920</v>
      </c>
      <c r="G67" s="21">
        <f t="shared" si="38"/>
        <v>1202</v>
      </c>
      <c r="H67" s="21">
        <f t="shared" si="38"/>
        <v>1186</v>
      </c>
      <c r="I67" s="21">
        <f t="shared" si="38"/>
        <v>940</v>
      </c>
      <c r="J67" s="21">
        <f t="shared" si="38"/>
        <v>981</v>
      </c>
      <c r="K67" s="21">
        <f t="shared" si="38"/>
        <v>8</v>
      </c>
      <c r="L67" s="21">
        <f t="shared" si="38"/>
        <v>2</v>
      </c>
      <c r="M67" s="21">
        <f t="shared" si="38"/>
        <v>2</v>
      </c>
      <c r="N67" s="21">
        <f t="shared" si="38"/>
        <v>2</v>
      </c>
      <c r="O67" s="21">
        <f t="shared" si="38"/>
        <v>0</v>
      </c>
      <c r="P67" s="21">
        <f t="shared" si="38"/>
        <v>3</v>
      </c>
      <c r="Q67" s="23">
        <f t="shared" si="38"/>
        <v>5</v>
      </c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ht="15.2" customHeight="1" x14ac:dyDescent="0.2">
      <c r="A68" s="1" t="s">
        <v>24</v>
      </c>
      <c r="B68" s="28">
        <v>3661</v>
      </c>
      <c r="C68" s="28">
        <v>3656</v>
      </c>
      <c r="D68" s="28">
        <v>31</v>
      </c>
      <c r="E68" s="28">
        <v>108</v>
      </c>
      <c r="F68" s="28">
        <v>610</v>
      </c>
      <c r="G68" s="28">
        <v>798</v>
      </c>
      <c r="H68" s="28">
        <v>818</v>
      </c>
      <c r="I68" s="28">
        <v>640</v>
      </c>
      <c r="J68" s="28">
        <v>645</v>
      </c>
      <c r="K68" s="28">
        <v>6</v>
      </c>
      <c r="L68" s="28">
        <v>1</v>
      </c>
      <c r="M68" s="29">
        <v>0</v>
      </c>
      <c r="N68" s="29">
        <v>1</v>
      </c>
      <c r="O68" s="29">
        <v>0</v>
      </c>
      <c r="P68" s="29">
        <v>1</v>
      </c>
      <c r="Q68" s="29">
        <v>2</v>
      </c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</row>
    <row r="69" spans="1:35" ht="15.2" customHeight="1" x14ac:dyDescent="0.2">
      <c r="A69" s="1" t="s">
        <v>25</v>
      </c>
      <c r="B69" s="28">
        <v>613</v>
      </c>
      <c r="C69" s="28">
        <v>611</v>
      </c>
      <c r="D69" s="28">
        <v>4</v>
      </c>
      <c r="E69" s="28">
        <v>25</v>
      </c>
      <c r="F69" s="28">
        <v>103</v>
      </c>
      <c r="G69" s="28">
        <v>129</v>
      </c>
      <c r="H69" s="28">
        <v>129</v>
      </c>
      <c r="I69" s="28">
        <v>103</v>
      </c>
      <c r="J69" s="28">
        <v>117</v>
      </c>
      <c r="K69" s="28">
        <v>1</v>
      </c>
      <c r="L69" s="28">
        <v>1</v>
      </c>
      <c r="M69" s="29">
        <v>0</v>
      </c>
      <c r="N69" s="29">
        <v>0</v>
      </c>
      <c r="O69" s="29">
        <v>0</v>
      </c>
      <c r="P69" s="29">
        <v>1</v>
      </c>
      <c r="Q69" s="29">
        <v>0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</row>
    <row r="70" spans="1:35" ht="15.2" customHeight="1" x14ac:dyDescent="0.2">
      <c r="A70" s="1" t="s">
        <v>26</v>
      </c>
      <c r="B70" s="28">
        <v>1185</v>
      </c>
      <c r="C70" s="28">
        <v>1178</v>
      </c>
      <c r="D70" s="28">
        <v>8</v>
      </c>
      <c r="E70" s="28">
        <v>32</v>
      </c>
      <c r="F70" s="28">
        <v>207</v>
      </c>
      <c r="G70" s="28">
        <v>275</v>
      </c>
      <c r="H70" s="28">
        <v>239</v>
      </c>
      <c r="I70" s="28">
        <v>197</v>
      </c>
      <c r="J70" s="28">
        <v>219</v>
      </c>
      <c r="K70" s="28">
        <v>1</v>
      </c>
      <c r="L70" s="28">
        <v>0</v>
      </c>
      <c r="M70" s="29">
        <v>2</v>
      </c>
      <c r="N70" s="29">
        <v>1</v>
      </c>
      <c r="O70" s="29">
        <v>0</v>
      </c>
      <c r="P70" s="29">
        <v>1</v>
      </c>
      <c r="Q70" s="29">
        <v>3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</row>
    <row r="71" spans="1:35" ht="21" customHeight="1" x14ac:dyDescent="0.2">
      <c r="A71" s="27" t="s">
        <v>42</v>
      </c>
      <c r="B71" s="21">
        <f>SUM(B72:B84)</f>
        <v>7562</v>
      </c>
      <c r="C71" s="21">
        <f t="shared" ref="C71:Q71" si="39">SUM(C72:C84)</f>
        <v>7480</v>
      </c>
      <c r="D71" s="21">
        <f t="shared" si="39"/>
        <v>57</v>
      </c>
      <c r="E71" s="21">
        <f t="shared" si="39"/>
        <v>183</v>
      </c>
      <c r="F71" s="21">
        <f t="shared" si="39"/>
        <v>999</v>
      </c>
      <c r="G71" s="21">
        <f t="shared" si="39"/>
        <v>1447</v>
      </c>
      <c r="H71" s="21">
        <f t="shared" si="39"/>
        <v>1627</v>
      </c>
      <c r="I71" s="21">
        <f t="shared" si="39"/>
        <v>1532</v>
      </c>
      <c r="J71" s="21">
        <f t="shared" si="39"/>
        <v>1632</v>
      </c>
      <c r="K71" s="21">
        <f t="shared" si="39"/>
        <v>3</v>
      </c>
      <c r="L71" s="21">
        <f t="shared" si="39"/>
        <v>27</v>
      </c>
      <c r="M71" s="21">
        <f t="shared" si="39"/>
        <v>5</v>
      </c>
      <c r="N71" s="21">
        <f t="shared" si="39"/>
        <v>6</v>
      </c>
      <c r="O71" s="21">
        <f t="shared" si="39"/>
        <v>11</v>
      </c>
      <c r="P71" s="21">
        <f t="shared" si="39"/>
        <v>8</v>
      </c>
      <c r="Q71" s="23">
        <f t="shared" si="39"/>
        <v>25</v>
      </c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5" ht="15.2" customHeight="1" x14ac:dyDescent="0.2">
      <c r="A72" s="1" t="s">
        <v>27</v>
      </c>
      <c r="B72" s="28">
        <v>1310</v>
      </c>
      <c r="C72" s="28">
        <v>1300</v>
      </c>
      <c r="D72" s="28">
        <v>10</v>
      </c>
      <c r="E72" s="28">
        <v>38</v>
      </c>
      <c r="F72" s="28">
        <v>201</v>
      </c>
      <c r="G72" s="28">
        <v>286</v>
      </c>
      <c r="H72" s="28">
        <v>300</v>
      </c>
      <c r="I72" s="28">
        <v>230</v>
      </c>
      <c r="J72" s="28">
        <v>234</v>
      </c>
      <c r="K72" s="28">
        <v>1</v>
      </c>
      <c r="L72" s="28">
        <v>0</v>
      </c>
      <c r="M72" s="29">
        <v>1</v>
      </c>
      <c r="N72" s="29">
        <v>0</v>
      </c>
      <c r="O72" s="29">
        <v>4</v>
      </c>
      <c r="P72" s="29">
        <v>1</v>
      </c>
      <c r="Q72" s="29">
        <v>4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</row>
    <row r="73" spans="1:35" ht="15.2" customHeight="1" x14ac:dyDescent="0.2">
      <c r="A73" s="1" t="s">
        <v>28</v>
      </c>
      <c r="B73" s="28">
        <v>2110</v>
      </c>
      <c r="C73" s="28">
        <v>2090</v>
      </c>
      <c r="D73" s="28">
        <v>19</v>
      </c>
      <c r="E73" s="28">
        <v>67</v>
      </c>
      <c r="F73" s="28">
        <v>351</v>
      </c>
      <c r="G73" s="28">
        <v>396</v>
      </c>
      <c r="H73" s="28">
        <v>400</v>
      </c>
      <c r="I73" s="28">
        <v>397</v>
      </c>
      <c r="J73" s="28">
        <v>460</v>
      </c>
      <c r="K73" s="28">
        <v>0</v>
      </c>
      <c r="L73" s="28">
        <v>5</v>
      </c>
      <c r="M73" s="29">
        <v>0</v>
      </c>
      <c r="N73" s="29">
        <v>2</v>
      </c>
      <c r="O73" s="29">
        <v>1</v>
      </c>
      <c r="P73" s="29">
        <v>1</v>
      </c>
      <c r="Q73" s="29">
        <v>11</v>
      </c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</row>
    <row r="74" spans="1:35" ht="15.2" customHeight="1" x14ac:dyDescent="0.2">
      <c r="A74" s="1" t="s">
        <v>29</v>
      </c>
      <c r="B74" s="28">
        <v>817</v>
      </c>
      <c r="C74" s="28">
        <v>811</v>
      </c>
      <c r="D74" s="28">
        <v>6</v>
      </c>
      <c r="E74" s="28">
        <v>21</v>
      </c>
      <c r="F74" s="28">
        <v>107</v>
      </c>
      <c r="G74" s="28">
        <v>168</v>
      </c>
      <c r="H74" s="28">
        <v>175</v>
      </c>
      <c r="I74" s="28">
        <v>170</v>
      </c>
      <c r="J74" s="28">
        <v>164</v>
      </c>
      <c r="K74" s="28">
        <v>0</v>
      </c>
      <c r="L74" s="28">
        <v>1</v>
      </c>
      <c r="M74" s="29">
        <v>0</v>
      </c>
      <c r="N74" s="29">
        <v>0</v>
      </c>
      <c r="O74" s="29">
        <v>0</v>
      </c>
      <c r="P74" s="29">
        <v>1</v>
      </c>
      <c r="Q74" s="29">
        <v>4</v>
      </c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35" ht="15.2" customHeight="1" x14ac:dyDescent="0.2">
      <c r="A75" s="1" t="s">
        <v>30</v>
      </c>
      <c r="B75" s="28">
        <v>421</v>
      </c>
      <c r="C75" s="28">
        <v>414</v>
      </c>
      <c r="D75" s="28">
        <v>3</v>
      </c>
      <c r="E75" s="28">
        <v>15</v>
      </c>
      <c r="F75" s="28">
        <v>55</v>
      </c>
      <c r="G75" s="28">
        <v>76</v>
      </c>
      <c r="H75" s="28">
        <v>91</v>
      </c>
      <c r="I75" s="28">
        <v>84</v>
      </c>
      <c r="J75" s="28">
        <v>90</v>
      </c>
      <c r="K75" s="28">
        <v>0</v>
      </c>
      <c r="L75" s="28">
        <v>1</v>
      </c>
      <c r="M75" s="29">
        <v>1</v>
      </c>
      <c r="N75" s="29">
        <v>2</v>
      </c>
      <c r="O75" s="29">
        <v>0</v>
      </c>
      <c r="P75" s="29">
        <v>1</v>
      </c>
      <c r="Q75" s="29">
        <v>2</v>
      </c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 spans="1:35" ht="15.2" customHeight="1" x14ac:dyDescent="0.2">
      <c r="A76" s="1" t="s">
        <v>31</v>
      </c>
      <c r="B76" s="28">
        <v>215</v>
      </c>
      <c r="C76" s="28">
        <v>213</v>
      </c>
      <c r="D76" s="28">
        <v>1</v>
      </c>
      <c r="E76" s="28">
        <v>7</v>
      </c>
      <c r="F76" s="28">
        <v>20</v>
      </c>
      <c r="G76" s="28">
        <v>43</v>
      </c>
      <c r="H76" s="28">
        <v>40</v>
      </c>
      <c r="I76" s="28">
        <v>50</v>
      </c>
      <c r="J76" s="28">
        <v>52</v>
      </c>
      <c r="K76" s="28">
        <v>0</v>
      </c>
      <c r="L76" s="28">
        <v>1</v>
      </c>
      <c r="M76" s="29">
        <v>1</v>
      </c>
      <c r="N76" s="29">
        <v>0</v>
      </c>
      <c r="O76" s="29">
        <v>0</v>
      </c>
      <c r="P76" s="29">
        <v>0</v>
      </c>
      <c r="Q76" s="29">
        <v>0</v>
      </c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 spans="1:35" ht="15.2" customHeight="1" x14ac:dyDescent="0.2">
      <c r="A77" s="1" t="s">
        <v>32</v>
      </c>
      <c r="B77" s="28">
        <v>689</v>
      </c>
      <c r="C77" s="28">
        <v>681</v>
      </c>
      <c r="D77" s="28">
        <v>9</v>
      </c>
      <c r="E77" s="28">
        <v>11</v>
      </c>
      <c r="F77" s="28">
        <v>81</v>
      </c>
      <c r="G77" s="28">
        <v>124</v>
      </c>
      <c r="H77" s="28">
        <v>157</v>
      </c>
      <c r="I77" s="28">
        <v>133</v>
      </c>
      <c r="J77" s="28">
        <v>166</v>
      </c>
      <c r="K77" s="28">
        <v>0</v>
      </c>
      <c r="L77" s="28">
        <v>3</v>
      </c>
      <c r="M77" s="29">
        <v>0</v>
      </c>
      <c r="N77" s="29">
        <v>1</v>
      </c>
      <c r="O77" s="29">
        <v>2</v>
      </c>
      <c r="P77" s="29">
        <v>1</v>
      </c>
      <c r="Q77" s="29">
        <v>1</v>
      </c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</row>
    <row r="78" spans="1:35" ht="15.2" customHeight="1" x14ac:dyDescent="0.2">
      <c r="A78" s="1" t="s">
        <v>33</v>
      </c>
      <c r="B78" s="28">
        <v>703</v>
      </c>
      <c r="C78" s="28">
        <v>697</v>
      </c>
      <c r="D78" s="28">
        <v>3</v>
      </c>
      <c r="E78" s="28">
        <v>12</v>
      </c>
      <c r="F78" s="28">
        <v>86</v>
      </c>
      <c r="G78" s="28">
        <v>137</v>
      </c>
      <c r="H78" s="28">
        <v>150</v>
      </c>
      <c r="I78" s="28">
        <v>147</v>
      </c>
      <c r="J78" s="28">
        <v>161</v>
      </c>
      <c r="K78" s="28">
        <v>1</v>
      </c>
      <c r="L78" s="28">
        <v>1</v>
      </c>
      <c r="M78" s="29">
        <v>0</v>
      </c>
      <c r="N78" s="29">
        <v>0</v>
      </c>
      <c r="O78" s="29">
        <v>2</v>
      </c>
      <c r="P78" s="29">
        <v>2</v>
      </c>
      <c r="Q78" s="29">
        <v>1</v>
      </c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</row>
    <row r="79" spans="1:35" ht="15.2" customHeight="1" x14ac:dyDescent="0.2">
      <c r="A79" s="1" t="s">
        <v>34</v>
      </c>
      <c r="B79" s="28">
        <v>742</v>
      </c>
      <c r="C79" s="28">
        <v>739</v>
      </c>
      <c r="D79" s="28">
        <v>3</v>
      </c>
      <c r="E79" s="28">
        <v>9</v>
      </c>
      <c r="F79" s="28">
        <v>55</v>
      </c>
      <c r="G79" s="28">
        <v>145</v>
      </c>
      <c r="H79" s="28">
        <v>195</v>
      </c>
      <c r="I79" s="28">
        <v>163</v>
      </c>
      <c r="J79" s="28">
        <v>169</v>
      </c>
      <c r="K79" s="28">
        <v>0</v>
      </c>
      <c r="L79" s="28">
        <v>0</v>
      </c>
      <c r="M79" s="29">
        <v>1</v>
      </c>
      <c r="N79" s="29">
        <v>0</v>
      </c>
      <c r="O79" s="29">
        <v>1</v>
      </c>
      <c r="P79" s="29">
        <v>0</v>
      </c>
      <c r="Q79" s="29">
        <v>1</v>
      </c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</row>
    <row r="80" spans="1:35" ht="15.2" customHeight="1" x14ac:dyDescent="0.2">
      <c r="A80" s="1" t="s">
        <v>35</v>
      </c>
      <c r="B80" s="28">
        <v>369</v>
      </c>
      <c r="C80" s="28">
        <v>367</v>
      </c>
      <c r="D80" s="28">
        <v>2</v>
      </c>
      <c r="E80" s="28">
        <v>1</v>
      </c>
      <c r="F80" s="28">
        <v>31</v>
      </c>
      <c r="G80" s="28">
        <v>55</v>
      </c>
      <c r="H80" s="28">
        <v>81</v>
      </c>
      <c r="I80" s="28">
        <v>106</v>
      </c>
      <c r="J80" s="28">
        <v>90</v>
      </c>
      <c r="K80" s="28">
        <v>1</v>
      </c>
      <c r="L80" s="28">
        <v>1</v>
      </c>
      <c r="M80" s="29">
        <v>0</v>
      </c>
      <c r="N80" s="29">
        <v>0</v>
      </c>
      <c r="O80" s="29">
        <v>1</v>
      </c>
      <c r="P80" s="29">
        <v>0</v>
      </c>
      <c r="Q80" s="29">
        <v>0</v>
      </c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  <row r="81" spans="1:35" ht="15.2" customHeight="1" x14ac:dyDescent="0.2">
      <c r="A81" s="1" t="s">
        <v>36</v>
      </c>
      <c r="B81" s="28">
        <v>111</v>
      </c>
      <c r="C81" s="28">
        <v>107</v>
      </c>
      <c r="D81" s="28">
        <v>1</v>
      </c>
      <c r="E81" s="28">
        <v>1</v>
      </c>
      <c r="F81" s="28">
        <v>7</v>
      </c>
      <c r="G81" s="28">
        <v>9</v>
      </c>
      <c r="H81" s="28">
        <v>24</v>
      </c>
      <c r="I81" s="28">
        <v>34</v>
      </c>
      <c r="J81" s="28">
        <v>31</v>
      </c>
      <c r="K81" s="28">
        <v>0</v>
      </c>
      <c r="L81" s="28">
        <v>3</v>
      </c>
      <c r="M81" s="29">
        <v>0</v>
      </c>
      <c r="N81" s="29">
        <v>1</v>
      </c>
      <c r="O81" s="29">
        <v>0</v>
      </c>
      <c r="P81" s="29">
        <v>0</v>
      </c>
      <c r="Q81" s="29">
        <v>0</v>
      </c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</row>
    <row r="82" spans="1:35" ht="15.2" customHeight="1" x14ac:dyDescent="0.2">
      <c r="A82" s="1" t="s">
        <v>37</v>
      </c>
      <c r="B82" s="28">
        <v>55</v>
      </c>
      <c r="C82" s="28">
        <v>46</v>
      </c>
      <c r="D82" s="28">
        <v>0</v>
      </c>
      <c r="E82" s="28">
        <v>1</v>
      </c>
      <c r="F82" s="28">
        <v>5</v>
      </c>
      <c r="G82" s="28">
        <v>6</v>
      </c>
      <c r="H82" s="28">
        <v>9</v>
      </c>
      <c r="I82" s="28">
        <v>12</v>
      </c>
      <c r="J82" s="28">
        <v>13</v>
      </c>
      <c r="K82" s="28">
        <v>0</v>
      </c>
      <c r="L82" s="28">
        <v>6</v>
      </c>
      <c r="M82" s="29">
        <v>1</v>
      </c>
      <c r="N82" s="29">
        <v>0</v>
      </c>
      <c r="O82" s="29">
        <v>0</v>
      </c>
      <c r="P82" s="29">
        <v>1</v>
      </c>
      <c r="Q82" s="29">
        <v>1</v>
      </c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</row>
    <row r="83" spans="1:35" ht="15.2" customHeight="1" x14ac:dyDescent="0.2">
      <c r="A83" s="1" t="s">
        <v>38</v>
      </c>
      <c r="B83" s="28">
        <v>10</v>
      </c>
      <c r="C83" s="28">
        <v>6</v>
      </c>
      <c r="D83" s="28">
        <v>0</v>
      </c>
      <c r="E83" s="28">
        <v>0</v>
      </c>
      <c r="F83" s="28">
        <v>0</v>
      </c>
      <c r="G83" s="28">
        <v>0</v>
      </c>
      <c r="H83" s="28">
        <v>3</v>
      </c>
      <c r="I83" s="28">
        <v>1</v>
      </c>
      <c r="J83" s="28">
        <v>2</v>
      </c>
      <c r="K83" s="28">
        <v>0</v>
      </c>
      <c r="L83" s="28">
        <v>4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</row>
    <row r="84" spans="1:35" ht="15.2" customHeight="1" x14ac:dyDescent="0.2">
      <c r="A84" s="1" t="s">
        <v>23</v>
      </c>
      <c r="B84" s="28">
        <v>10</v>
      </c>
      <c r="C84" s="28">
        <v>9</v>
      </c>
      <c r="D84" s="28">
        <v>0</v>
      </c>
      <c r="E84" s="28">
        <v>0</v>
      </c>
      <c r="F84" s="28">
        <v>0</v>
      </c>
      <c r="G84" s="28">
        <v>2</v>
      </c>
      <c r="H84" s="28">
        <v>2</v>
      </c>
      <c r="I84" s="28">
        <v>5</v>
      </c>
      <c r="J84" s="28">
        <v>0</v>
      </c>
      <c r="K84" s="28">
        <v>0</v>
      </c>
      <c r="L84" s="28">
        <v>1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</row>
    <row r="85" spans="1:35" ht="21" customHeight="1" x14ac:dyDescent="0.2">
      <c r="A85" s="20" t="s">
        <v>12</v>
      </c>
      <c r="B85" s="21">
        <f>SUM(B86,B90)</f>
        <v>50645</v>
      </c>
      <c r="C85" s="21">
        <f t="shared" ref="C85:Q85" si="40">SUM(C86,C90)</f>
        <v>49992</v>
      </c>
      <c r="D85" s="21">
        <f t="shared" si="40"/>
        <v>716</v>
      </c>
      <c r="E85" s="21">
        <f t="shared" si="40"/>
        <v>1470</v>
      </c>
      <c r="F85" s="21">
        <f t="shared" si="40"/>
        <v>5780</v>
      </c>
      <c r="G85" s="21">
        <f t="shared" si="40"/>
        <v>7683</v>
      </c>
      <c r="H85" s="21">
        <f t="shared" si="40"/>
        <v>9926</v>
      </c>
      <c r="I85" s="21">
        <f t="shared" si="40"/>
        <v>10716</v>
      </c>
      <c r="J85" s="21">
        <f t="shared" si="40"/>
        <v>13653</v>
      </c>
      <c r="K85" s="21">
        <f t="shared" si="40"/>
        <v>48</v>
      </c>
      <c r="L85" s="21">
        <f t="shared" si="40"/>
        <v>433</v>
      </c>
      <c r="M85" s="21">
        <f t="shared" si="40"/>
        <v>9</v>
      </c>
      <c r="N85" s="21">
        <f t="shared" si="40"/>
        <v>6</v>
      </c>
      <c r="O85" s="21">
        <f t="shared" si="40"/>
        <v>24</v>
      </c>
      <c r="P85" s="21">
        <f t="shared" si="40"/>
        <v>42</v>
      </c>
      <c r="Q85" s="23">
        <f t="shared" si="40"/>
        <v>139</v>
      </c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</row>
    <row r="86" spans="1:35" ht="21" customHeight="1" x14ac:dyDescent="0.2">
      <c r="A86" s="20" t="s">
        <v>41</v>
      </c>
      <c r="B86" s="21">
        <f>SUM(B87:B89)</f>
        <v>30857</v>
      </c>
      <c r="C86" s="21">
        <f t="shared" ref="C86:Q86" si="41">SUM(C87:C89)</f>
        <v>30729</v>
      </c>
      <c r="D86" s="21">
        <f t="shared" si="41"/>
        <v>554</v>
      </c>
      <c r="E86" s="21">
        <f t="shared" si="41"/>
        <v>1105</v>
      </c>
      <c r="F86" s="21">
        <f t="shared" si="41"/>
        <v>4067</v>
      </c>
      <c r="G86" s="21">
        <f t="shared" si="41"/>
        <v>5116</v>
      </c>
      <c r="H86" s="21">
        <f t="shared" si="41"/>
        <v>5906</v>
      </c>
      <c r="I86" s="21">
        <f t="shared" si="41"/>
        <v>6095</v>
      </c>
      <c r="J86" s="21">
        <f t="shared" si="41"/>
        <v>7849</v>
      </c>
      <c r="K86" s="21">
        <f t="shared" si="41"/>
        <v>37</v>
      </c>
      <c r="L86" s="21">
        <f t="shared" si="41"/>
        <v>15</v>
      </c>
      <c r="M86" s="21">
        <f t="shared" si="41"/>
        <v>2</v>
      </c>
      <c r="N86" s="21">
        <f t="shared" si="41"/>
        <v>0</v>
      </c>
      <c r="O86" s="21">
        <f t="shared" si="41"/>
        <v>8</v>
      </c>
      <c r="P86" s="21">
        <f t="shared" si="41"/>
        <v>21</v>
      </c>
      <c r="Q86" s="23">
        <f t="shared" si="41"/>
        <v>82</v>
      </c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</row>
    <row r="87" spans="1:35" ht="15.2" customHeight="1" x14ac:dyDescent="0.2">
      <c r="A87" s="1" t="s">
        <v>24</v>
      </c>
      <c r="B87" s="28">
        <v>21287</v>
      </c>
      <c r="C87" s="28">
        <v>21223</v>
      </c>
      <c r="D87" s="28">
        <v>412</v>
      </c>
      <c r="E87" s="28">
        <v>779</v>
      </c>
      <c r="F87" s="28">
        <v>2978</v>
      </c>
      <c r="G87" s="28">
        <v>3683</v>
      </c>
      <c r="H87" s="28">
        <v>4099</v>
      </c>
      <c r="I87" s="28">
        <v>4047</v>
      </c>
      <c r="J87" s="28">
        <v>5194</v>
      </c>
      <c r="K87" s="28">
        <v>31</v>
      </c>
      <c r="L87" s="28">
        <v>5</v>
      </c>
      <c r="M87" s="29">
        <v>0</v>
      </c>
      <c r="N87" s="29">
        <v>0</v>
      </c>
      <c r="O87" s="29">
        <v>3</v>
      </c>
      <c r="P87" s="29">
        <v>13</v>
      </c>
      <c r="Q87" s="29">
        <v>43</v>
      </c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</row>
    <row r="88" spans="1:35" ht="15.2" customHeight="1" x14ac:dyDescent="0.2">
      <c r="A88" s="1" t="s">
        <v>25</v>
      </c>
      <c r="B88" s="28">
        <v>4496</v>
      </c>
      <c r="C88" s="28">
        <v>4467</v>
      </c>
      <c r="D88" s="28">
        <v>56</v>
      </c>
      <c r="E88" s="28">
        <v>137</v>
      </c>
      <c r="F88" s="28">
        <v>493</v>
      </c>
      <c r="G88" s="28">
        <v>625</v>
      </c>
      <c r="H88" s="28">
        <v>847</v>
      </c>
      <c r="I88" s="28">
        <v>1011</v>
      </c>
      <c r="J88" s="28">
        <v>1295</v>
      </c>
      <c r="K88" s="28">
        <v>3</v>
      </c>
      <c r="L88" s="28">
        <v>5</v>
      </c>
      <c r="M88" s="29">
        <v>2</v>
      </c>
      <c r="N88" s="29">
        <v>0</v>
      </c>
      <c r="O88" s="29">
        <v>2</v>
      </c>
      <c r="P88" s="29">
        <v>4</v>
      </c>
      <c r="Q88" s="29">
        <v>16</v>
      </c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</row>
    <row r="89" spans="1:35" ht="15.2" customHeight="1" x14ac:dyDescent="0.2">
      <c r="A89" s="1" t="s">
        <v>26</v>
      </c>
      <c r="B89" s="28">
        <v>5074</v>
      </c>
      <c r="C89" s="28">
        <v>5039</v>
      </c>
      <c r="D89" s="28">
        <v>86</v>
      </c>
      <c r="E89" s="28">
        <v>189</v>
      </c>
      <c r="F89" s="28">
        <v>596</v>
      </c>
      <c r="G89" s="28">
        <v>808</v>
      </c>
      <c r="H89" s="28">
        <v>960</v>
      </c>
      <c r="I89" s="28">
        <v>1037</v>
      </c>
      <c r="J89" s="28">
        <v>1360</v>
      </c>
      <c r="K89" s="28">
        <v>3</v>
      </c>
      <c r="L89" s="28">
        <v>5</v>
      </c>
      <c r="M89" s="29">
        <v>0</v>
      </c>
      <c r="N89" s="29">
        <v>0</v>
      </c>
      <c r="O89" s="29">
        <v>3</v>
      </c>
      <c r="P89" s="29">
        <v>4</v>
      </c>
      <c r="Q89" s="29">
        <v>23</v>
      </c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</row>
    <row r="90" spans="1:35" ht="21" customHeight="1" x14ac:dyDescent="0.2">
      <c r="A90" s="27" t="s">
        <v>42</v>
      </c>
      <c r="B90" s="21">
        <f>SUM(B91:B104)</f>
        <v>19788</v>
      </c>
      <c r="C90" s="21">
        <f t="shared" ref="C90:Q90" si="42">SUM(C91:C104)</f>
        <v>19263</v>
      </c>
      <c r="D90" s="21">
        <f t="shared" si="42"/>
        <v>162</v>
      </c>
      <c r="E90" s="21">
        <f t="shared" si="42"/>
        <v>365</v>
      </c>
      <c r="F90" s="21">
        <f t="shared" si="42"/>
        <v>1713</v>
      </c>
      <c r="G90" s="21">
        <f t="shared" si="42"/>
        <v>2567</v>
      </c>
      <c r="H90" s="21">
        <f t="shared" si="42"/>
        <v>4020</v>
      </c>
      <c r="I90" s="21">
        <f t="shared" si="42"/>
        <v>4621</v>
      </c>
      <c r="J90" s="21">
        <f t="shared" si="42"/>
        <v>5804</v>
      </c>
      <c r="K90" s="21">
        <f t="shared" si="42"/>
        <v>11</v>
      </c>
      <c r="L90" s="21">
        <f t="shared" si="42"/>
        <v>418</v>
      </c>
      <c r="M90" s="21">
        <f t="shared" si="42"/>
        <v>7</v>
      </c>
      <c r="N90" s="21">
        <f t="shared" si="42"/>
        <v>6</v>
      </c>
      <c r="O90" s="21">
        <f t="shared" si="42"/>
        <v>16</v>
      </c>
      <c r="P90" s="21">
        <f t="shared" si="42"/>
        <v>21</v>
      </c>
      <c r="Q90" s="23">
        <f t="shared" si="42"/>
        <v>57</v>
      </c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</row>
    <row r="91" spans="1:35" ht="15.2" customHeight="1" x14ac:dyDescent="0.2">
      <c r="A91" s="1" t="s">
        <v>27</v>
      </c>
      <c r="B91" s="28">
        <v>4818</v>
      </c>
      <c r="C91" s="28">
        <v>4792</v>
      </c>
      <c r="D91" s="28">
        <v>69</v>
      </c>
      <c r="E91" s="28">
        <v>114</v>
      </c>
      <c r="F91" s="28">
        <v>502</v>
      </c>
      <c r="G91" s="28">
        <v>699</v>
      </c>
      <c r="H91" s="28">
        <v>932</v>
      </c>
      <c r="I91" s="28">
        <v>1076</v>
      </c>
      <c r="J91" s="28">
        <v>1397</v>
      </c>
      <c r="K91" s="28">
        <v>3</v>
      </c>
      <c r="L91" s="28">
        <v>8</v>
      </c>
      <c r="M91" s="29">
        <v>0</v>
      </c>
      <c r="N91" s="29">
        <v>0</v>
      </c>
      <c r="O91" s="29">
        <v>2</v>
      </c>
      <c r="P91" s="29">
        <v>6</v>
      </c>
      <c r="Q91" s="29">
        <v>10</v>
      </c>
      <c r="S91" s="2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</row>
    <row r="92" spans="1:35" ht="15.2" customHeight="1" x14ac:dyDescent="0.2">
      <c r="A92" s="1" t="s">
        <v>28</v>
      </c>
      <c r="B92" s="28">
        <v>5006</v>
      </c>
      <c r="C92" s="28">
        <v>4959</v>
      </c>
      <c r="D92" s="28">
        <v>42</v>
      </c>
      <c r="E92" s="28">
        <v>108</v>
      </c>
      <c r="F92" s="28">
        <v>482</v>
      </c>
      <c r="G92" s="28">
        <v>704</v>
      </c>
      <c r="H92" s="28">
        <v>1000</v>
      </c>
      <c r="I92" s="28">
        <v>1131</v>
      </c>
      <c r="J92" s="28">
        <v>1492</v>
      </c>
      <c r="K92" s="28">
        <v>0</v>
      </c>
      <c r="L92" s="28">
        <v>14</v>
      </c>
      <c r="M92" s="29">
        <v>3</v>
      </c>
      <c r="N92" s="29">
        <v>1</v>
      </c>
      <c r="O92" s="29">
        <v>5</v>
      </c>
      <c r="P92" s="29">
        <v>4</v>
      </c>
      <c r="Q92" s="29">
        <v>20</v>
      </c>
      <c r="S92" s="2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</row>
    <row r="93" spans="1:35" ht="15.2" customHeight="1" x14ac:dyDescent="0.2">
      <c r="A93" s="1" t="s">
        <v>29</v>
      </c>
      <c r="B93" s="28">
        <v>1980</v>
      </c>
      <c r="C93" s="28">
        <v>1959</v>
      </c>
      <c r="D93" s="28">
        <v>15</v>
      </c>
      <c r="E93" s="28">
        <v>42</v>
      </c>
      <c r="F93" s="28">
        <v>198</v>
      </c>
      <c r="G93" s="28">
        <v>280</v>
      </c>
      <c r="H93" s="28">
        <v>427</v>
      </c>
      <c r="I93" s="28">
        <v>486</v>
      </c>
      <c r="J93" s="28">
        <v>510</v>
      </c>
      <c r="K93" s="28">
        <v>1</v>
      </c>
      <c r="L93" s="28">
        <v>12</v>
      </c>
      <c r="M93" s="29">
        <v>0</v>
      </c>
      <c r="N93" s="29">
        <v>0</v>
      </c>
      <c r="O93" s="29">
        <v>2</v>
      </c>
      <c r="P93" s="29">
        <v>0</v>
      </c>
      <c r="Q93" s="29">
        <v>7</v>
      </c>
      <c r="S93" s="2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</row>
    <row r="94" spans="1:35" ht="15.2" customHeight="1" x14ac:dyDescent="0.2">
      <c r="A94" s="1" t="s">
        <v>30</v>
      </c>
      <c r="B94" s="28">
        <v>1199</v>
      </c>
      <c r="C94" s="28">
        <v>1178</v>
      </c>
      <c r="D94" s="28">
        <v>10</v>
      </c>
      <c r="E94" s="28">
        <v>17</v>
      </c>
      <c r="F94" s="28">
        <v>110</v>
      </c>
      <c r="G94" s="28">
        <v>150</v>
      </c>
      <c r="H94" s="28">
        <v>264</v>
      </c>
      <c r="I94" s="28">
        <v>263</v>
      </c>
      <c r="J94" s="28">
        <v>364</v>
      </c>
      <c r="K94" s="28">
        <v>0</v>
      </c>
      <c r="L94" s="28">
        <v>14</v>
      </c>
      <c r="M94" s="29">
        <v>1</v>
      </c>
      <c r="N94" s="29">
        <v>1</v>
      </c>
      <c r="O94" s="29">
        <v>2</v>
      </c>
      <c r="P94" s="29">
        <v>1</v>
      </c>
      <c r="Q94" s="29">
        <v>2</v>
      </c>
      <c r="S94" s="25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</row>
    <row r="95" spans="1:35" ht="15.2" customHeight="1" x14ac:dyDescent="0.2">
      <c r="A95" s="1" t="s">
        <v>31</v>
      </c>
      <c r="B95" s="28">
        <v>669</v>
      </c>
      <c r="C95" s="28">
        <v>661</v>
      </c>
      <c r="D95" s="28">
        <v>4</v>
      </c>
      <c r="E95" s="28">
        <v>6</v>
      </c>
      <c r="F95" s="28">
        <v>62</v>
      </c>
      <c r="G95" s="28">
        <v>98</v>
      </c>
      <c r="H95" s="28">
        <v>126</v>
      </c>
      <c r="I95" s="28">
        <v>161</v>
      </c>
      <c r="J95" s="28">
        <v>204</v>
      </c>
      <c r="K95" s="28">
        <v>0</v>
      </c>
      <c r="L95" s="28">
        <v>7</v>
      </c>
      <c r="M95" s="29">
        <v>0</v>
      </c>
      <c r="N95" s="29">
        <v>0</v>
      </c>
      <c r="O95" s="29">
        <v>1</v>
      </c>
      <c r="P95" s="29">
        <v>0</v>
      </c>
      <c r="Q95" s="29">
        <v>0</v>
      </c>
      <c r="S95" s="25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</row>
    <row r="96" spans="1:35" ht="15.2" customHeight="1" x14ac:dyDescent="0.2">
      <c r="A96" s="1" t="s">
        <v>32</v>
      </c>
      <c r="B96" s="28">
        <v>1970</v>
      </c>
      <c r="C96" s="28">
        <v>1937</v>
      </c>
      <c r="D96" s="28">
        <v>8</v>
      </c>
      <c r="E96" s="28">
        <v>30</v>
      </c>
      <c r="F96" s="28">
        <v>145</v>
      </c>
      <c r="G96" s="28">
        <v>231</v>
      </c>
      <c r="H96" s="28">
        <v>432</v>
      </c>
      <c r="I96" s="28">
        <v>514</v>
      </c>
      <c r="J96" s="28">
        <v>576</v>
      </c>
      <c r="K96" s="28">
        <v>1</v>
      </c>
      <c r="L96" s="28">
        <v>28</v>
      </c>
      <c r="M96" s="29">
        <v>0</v>
      </c>
      <c r="N96" s="29">
        <v>0</v>
      </c>
      <c r="O96" s="29">
        <v>1</v>
      </c>
      <c r="P96" s="29">
        <v>2</v>
      </c>
      <c r="Q96" s="29">
        <v>2</v>
      </c>
      <c r="S96" s="25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</row>
    <row r="97" spans="1:35" ht="15.2" customHeight="1" x14ac:dyDescent="0.2">
      <c r="A97" s="1" t="s">
        <v>33</v>
      </c>
      <c r="B97" s="28">
        <v>1585</v>
      </c>
      <c r="C97" s="28">
        <v>1553</v>
      </c>
      <c r="D97" s="28">
        <v>6</v>
      </c>
      <c r="E97" s="28">
        <v>21</v>
      </c>
      <c r="F97" s="28">
        <v>93</v>
      </c>
      <c r="G97" s="28">
        <v>177</v>
      </c>
      <c r="H97" s="28">
        <v>355</v>
      </c>
      <c r="I97" s="28">
        <v>424</v>
      </c>
      <c r="J97" s="28">
        <v>477</v>
      </c>
      <c r="K97" s="28">
        <v>0</v>
      </c>
      <c r="L97" s="28">
        <v>26</v>
      </c>
      <c r="M97" s="29">
        <v>0</v>
      </c>
      <c r="N97" s="29">
        <v>1</v>
      </c>
      <c r="O97" s="29">
        <v>0</v>
      </c>
      <c r="P97" s="29">
        <v>2</v>
      </c>
      <c r="Q97" s="29">
        <v>3</v>
      </c>
      <c r="S97" s="25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</row>
    <row r="98" spans="1:35" ht="15.2" customHeight="1" x14ac:dyDescent="0.2">
      <c r="A98" s="1" t="s">
        <v>34</v>
      </c>
      <c r="B98" s="28">
        <v>1357</v>
      </c>
      <c r="C98" s="28">
        <v>1270</v>
      </c>
      <c r="D98" s="28">
        <v>3</v>
      </c>
      <c r="E98" s="28">
        <v>15</v>
      </c>
      <c r="F98" s="28">
        <v>76</v>
      </c>
      <c r="G98" s="28">
        <v>131</v>
      </c>
      <c r="H98" s="28">
        <v>282</v>
      </c>
      <c r="I98" s="28">
        <v>327</v>
      </c>
      <c r="J98" s="28">
        <v>436</v>
      </c>
      <c r="K98" s="28">
        <v>0</v>
      </c>
      <c r="L98" s="28">
        <v>78</v>
      </c>
      <c r="M98" s="29">
        <v>0</v>
      </c>
      <c r="N98" s="29">
        <v>1</v>
      </c>
      <c r="O98" s="29">
        <v>1</v>
      </c>
      <c r="P98" s="29">
        <v>2</v>
      </c>
      <c r="Q98" s="29">
        <v>5</v>
      </c>
      <c r="S98" s="25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</row>
    <row r="99" spans="1:35" ht="15.2" customHeight="1" x14ac:dyDescent="0.2">
      <c r="A99" s="1" t="s">
        <v>35</v>
      </c>
      <c r="B99" s="28">
        <v>630</v>
      </c>
      <c r="C99" s="28">
        <v>545</v>
      </c>
      <c r="D99" s="28">
        <v>1</v>
      </c>
      <c r="E99" s="28">
        <v>7</v>
      </c>
      <c r="F99" s="28">
        <v>21</v>
      </c>
      <c r="G99" s="28">
        <v>53</v>
      </c>
      <c r="H99" s="28">
        <v>122</v>
      </c>
      <c r="I99" s="28">
        <v>138</v>
      </c>
      <c r="J99" s="28">
        <v>200</v>
      </c>
      <c r="K99" s="28">
        <v>3</v>
      </c>
      <c r="L99" s="28">
        <v>75</v>
      </c>
      <c r="M99" s="29">
        <v>0</v>
      </c>
      <c r="N99" s="29">
        <v>2</v>
      </c>
      <c r="O99" s="29">
        <v>0</v>
      </c>
      <c r="P99" s="29">
        <v>3</v>
      </c>
      <c r="Q99" s="29">
        <v>5</v>
      </c>
      <c r="S99" s="25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</row>
    <row r="100" spans="1:35" ht="15.2" customHeight="1" x14ac:dyDescent="0.2">
      <c r="A100" s="1" t="s">
        <v>36</v>
      </c>
      <c r="B100" s="28">
        <v>307</v>
      </c>
      <c r="C100" s="28">
        <v>244</v>
      </c>
      <c r="D100" s="28">
        <v>3</v>
      </c>
      <c r="E100" s="28">
        <v>4</v>
      </c>
      <c r="F100" s="28">
        <v>13</v>
      </c>
      <c r="G100" s="28">
        <v>25</v>
      </c>
      <c r="H100" s="28">
        <v>45</v>
      </c>
      <c r="I100" s="28">
        <v>61</v>
      </c>
      <c r="J100" s="28">
        <v>91</v>
      </c>
      <c r="K100" s="28">
        <v>2</v>
      </c>
      <c r="L100" s="28">
        <v>61</v>
      </c>
      <c r="M100" s="29">
        <v>1</v>
      </c>
      <c r="N100" s="29">
        <v>0</v>
      </c>
      <c r="O100" s="29">
        <v>0</v>
      </c>
      <c r="P100" s="29">
        <v>0</v>
      </c>
      <c r="Q100" s="29">
        <v>1</v>
      </c>
      <c r="S100" s="25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</row>
    <row r="101" spans="1:35" ht="15.2" customHeight="1" x14ac:dyDescent="0.2">
      <c r="A101" s="1" t="s">
        <v>37</v>
      </c>
      <c r="B101" s="28">
        <v>187</v>
      </c>
      <c r="C101" s="28">
        <v>119</v>
      </c>
      <c r="D101" s="28">
        <v>1</v>
      </c>
      <c r="E101" s="28">
        <v>1</v>
      </c>
      <c r="F101" s="28">
        <v>10</v>
      </c>
      <c r="G101" s="28">
        <v>11</v>
      </c>
      <c r="H101" s="28">
        <v>23</v>
      </c>
      <c r="I101" s="28">
        <v>32</v>
      </c>
      <c r="J101" s="28">
        <v>40</v>
      </c>
      <c r="K101" s="28">
        <v>1</v>
      </c>
      <c r="L101" s="28">
        <v>63</v>
      </c>
      <c r="M101" s="29">
        <v>1</v>
      </c>
      <c r="N101" s="29">
        <v>0</v>
      </c>
      <c r="O101" s="29">
        <v>2</v>
      </c>
      <c r="P101" s="29">
        <v>1</v>
      </c>
      <c r="Q101" s="29">
        <v>1</v>
      </c>
      <c r="S101" s="25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</row>
    <row r="102" spans="1:35" ht="15.2" customHeight="1" x14ac:dyDescent="0.2">
      <c r="A102" s="1" t="s">
        <v>38</v>
      </c>
      <c r="B102" s="28">
        <v>53</v>
      </c>
      <c r="C102" s="28">
        <v>29</v>
      </c>
      <c r="D102" s="28">
        <v>0</v>
      </c>
      <c r="E102" s="28">
        <v>0</v>
      </c>
      <c r="F102" s="28">
        <v>1</v>
      </c>
      <c r="G102" s="28">
        <v>3</v>
      </c>
      <c r="H102" s="28">
        <v>7</v>
      </c>
      <c r="I102" s="28">
        <v>6</v>
      </c>
      <c r="J102" s="28">
        <v>12</v>
      </c>
      <c r="K102" s="28">
        <v>0</v>
      </c>
      <c r="L102" s="28">
        <v>22</v>
      </c>
      <c r="M102" s="29">
        <v>1</v>
      </c>
      <c r="N102" s="29">
        <v>0</v>
      </c>
      <c r="O102" s="29">
        <v>0</v>
      </c>
      <c r="P102" s="29">
        <v>0</v>
      </c>
      <c r="Q102" s="29">
        <v>1</v>
      </c>
      <c r="S102" s="25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</row>
    <row r="103" spans="1:35" ht="15.2" customHeight="1" x14ac:dyDescent="0.2">
      <c r="A103" s="1" t="s">
        <v>23</v>
      </c>
      <c r="B103" s="28">
        <v>25</v>
      </c>
      <c r="C103" s="28">
        <v>17</v>
      </c>
      <c r="D103" s="28">
        <v>0</v>
      </c>
      <c r="E103" s="28">
        <v>0</v>
      </c>
      <c r="F103" s="28">
        <v>0</v>
      </c>
      <c r="G103" s="28">
        <v>5</v>
      </c>
      <c r="H103" s="28">
        <v>5</v>
      </c>
      <c r="I103" s="28">
        <v>2</v>
      </c>
      <c r="J103" s="28">
        <v>5</v>
      </c>
      <c r="K103" s="28">
        <v>0</v>
      </c>
      <c r="L103" s="28">
        <v>8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S103" s="25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</row>
    <row r="104" spans="1:35" ht="15.2" customHeight="1" x14ac:dyDescent="0.2">
      <c r="A104" s="1" t="s">
        <v>39</v>
      </c>
      <c r="B104" s="28">
        <v>2</v>
      </c>
      <c r="C104" s="28">
        <v>0</v>
      </c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28">
        <v>2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S104" s="25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</row>
    <row r="105" spans="1:35" ht="21" customHeight="1" x14ac:dyDescent="0.2">
      <c r="A105" s="20" t="s">
        <v>13</v>
      </c>
      <c r="B105" s="21">
        <f>SUM(B106,B110)</f>
        <v>10267</v>
      </c>
      <c r="C105" s="21">
        <f t="shared" ref="C105:Q105" si="43">SUM(C106,C110)</f>
        <v>10172</v>
      </c>
      <c r="D105" s="21">
        <f t="shared" si="43"/>
        <v>133</v>
      </c>
      <c r="E105" s="21">
        <f t="shared" si="43"/>
        <v>357</v>
      </c>
      <c r="F105" s="21">
        <f t="shared" si="43"/>
        <v>1735</v>
      </c>
      <c r="G105" s="21">
        <f t="shared" si="43"/>
        <v>2117</v>
      </c>
      <c r="H105" s="21">
        <f t="shared" si="43"/>
        <v>2079</v>
      </c>
      <c r="I105" s="21">
        <f t="shared" si="43"/>
        <v>1766</v>
      </c>
      <c r="J105" s="21">
        <f t="shared" si="43"/>
        <v>1934</v>
      </c>
      <c r="K105" s="21">
        <f t="shared" si="43"/>
        <v>51</v>
      </c>
      <c r="L105" s="21">
        <f t="shared" si="43"/>
        <v>21</v>
      </c>
      <c r="M105" s="21">
        <f t="shared" si="43"/>
        <v>5</v>
      </c>
      <c r="N105" s="21">
        <f t="shared" si="43"/>
        <v>6</v>
      </c>
      <c r="O105" s="21">
        <f t="shared" si="43"/>
        <v>12</v>
      </c>
      <c r="P105" s="21">
        <f t="shared" si="43"/>
        <v>15</v>
      </c>
      <c r="Q105" s="23">
        <f t="shared" si="43"/>
        <v>36</v>
      </c>
      <c r="R105" s="30"/>
      <c r="S105" s="24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</row>
    <row r="106" spans="1:35" ht="21" customHeight="1" x14ac:dyDescent="0.2">
      <c r="A106" s="20" t="s">
        <v>41</v>
      </c>
      <c r="B106" s="21">
        <f>SUM(B107:B109)</f>
        <v>2561</v>
      </c>
      <c r="C106" s="21">
        <f t="shared" ref="C106:Q106" si="44">SUM(C107:C109)</f>
        <v>2539</v>
      </c>
      <c r="D106" s="21">
        <f t="shared" si="44"/>
        <v>63</v>
      </c>
      <c r="E106" s="21">
        <f t="shared" si="44"/>
        <v>135</v>
      </c>
      <c r="F106" s="21">
        <f t="shared" si="44"/>
        <v>597</v>
      </c>
      <c r="G106" s="21">
        <f t="shared" si="44"/>
        <v>537</v>
      </c>
      <c r="H106" s="21">
        <f t="shared" si="44"/>
        <v>434</v>
      </c>
      <c r="I106" s="21">
        <f t="shared" si="44"/>
        <v>368</v>
      </c>
      <c r="J106" s="21">
        <f t="shared" si="44"/>
        <v>401</v>
      </c>
      <c r="K106" s="21">
        <f t="shared" si="44"/>
        <v>4</v>
      </c>
      <c r="L106" s="21">
        <f t="shared" si="44"/>
        <v>3</v>
      </c>
      <c r="M106" s="21">
        <f t="shared" si="44"/>
        <v>2</v>
      </c>
      <c r="N106" s="21">
        <f t="shared" si="44"/>
        <v>4</v>
      </c>
      <c r="O106" s="21">
        <f t="shared" si="44"/>
        <v>2</v>
      </c>
      <c r="P106" s="21">
        <f t="shared" si="44"/>
        <v>3</v>
      </c>
      <c r="Q106" s="23">
        <f t="shared" si="44"/>
        <v>8</v>
      </c>
      <c r="S106" s="24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</row>
    <row r="107" spans="1:35" ht="15.2" customHeight="1" x14ac:dyDescent="0.2">
      <c r="A107" s="1" t="s">
        <v>24</v>
      </c>
      <c r="B107" s="28">
        <v>1212</v>
      </c>
      <c r="C107" s="28">
        <v>1205</v>
      </c>
      <c r="D107" s="28">
        <v>29</v>
      </c>
      <c r="E107" s="28">
        <v>71</v>
      </c>
      <c r="F107" s="28">
        <v>306</v>
      </c>
      <c r="G107" s="28">
        <v>264</v>
      </c>
      <c r="H107" s="28">
        <v>213</v>
      </c>
      <c r="I107" s="28">
        <v>162</v>
      </c>
      <c r="J107" s="28">
        <v>159</v>
      </c>
      <c r="K107" s="28">
        <v>1</v>
      </c>
      <c r="L107" s="28">
        <v>0</v>
      </c>
      <c r="M107" s="29">
        <v>1</v>
      </c>
      <c r="N107" s="29">
        <v>1</v>
      </c>
      <c r="O107" s="29">
        <v>1</v>
      </c>
      <c r="P107" s="29">
        <v>0</v>
      </c>
      <c r="Q107" s="29">
        <v>4</v>
      </c>
      <c r="S107" s="25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</row>
    <row r="108" spans="1:35" ht="15.2" customHeight="1" x14ac:dyDescent="0.2">
      <c r="A108" s="1" t="s">
        <v>25</v>
      </c>
      <c r="B108" s="28">
        <v>509</v>
      </c>
      <c r="C108" s="28">
        <v>503</v>
      </c>
      <c r="D108" s="28">
        <v>18</v>
      </c>
      <c r="E108" s="28">
        <v>28</v>
      </c>
      <c r="F108" s="28">
        <v>112</v>
      </c>
      <c r="G108" s="28">
        <v>102</v>
      </c>
      <c r="H108" s="28">
        <v>80</v>
      </c>
      <c r="I108" s="28">
        <v>77</v>
      </c>
      <c r="J108" s="28">
        <v>85</v>
      </c>
      <c r="K108" s="28">
        <v>1</v>
      </c>
      <c r="L108" s="28">
        <v>2</v>
      </c>
      <c r="M108" s="29">
        <v>1</v>
      </c>
      <c r="N108" s="29">
        <v>0</v>
      </c>
      <c r="O108" s="29">
        <v>1</v>
      </c>
      <c r="P108" s="29">
        <v>1</v>
      </c>
      <c r="Q108" s="29">
        <v>1</v>
      </c>
      <c r="S108" s="25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</row>
    <row r="109" spans="1:35" ht="15.2" customHeight="1" x14ac:dyDescent="0.2">
      <c r="A109" s="1" t="s">
        <v>26</v>
      </c>
      <c r="B109" s="28">
        <v>840</v>
      </c>
      <c r="C109" s="28">
        <v>831</v>
      </c>
      <c r="D109" s="28">
        <v>16</v>
      </c>
      <c r="E109" s="28">
        <v>36</v>
      </c>
      <c r="F109" s="28">
        <v>179</v>
      </c>
      <c r="G109" s="28">
        <v>171</v>
      </c>
      <c r="H109" s="28">
        <v>141</v>
      </c>
      <c r="I109" s="28">
        <v>129</v>
      </c>
      <c r="J109" s="28">
        <v>157</v>
      </c>
      <c r="K109" s="28">
        <v>2</v>
      </c>
      <c r="L109" s="28">
        <v>1</v>
      </c>
      <c r="M109" s="29">
        <v>0</v>
      </c>
      <c r="N109" s="29">
        <v>3</v>
      </c>
      <c r="O109" s="29">
        <v>0</v>
      </c>
      <c r="P109" s="29">
        <v>2</v>
      </c>
      <c r="Q109" s="29">
        <v>3</v>
      </c>
      <c r="S109" s="25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</row>
    <row r="110" spans="1:35" ht="21" customHeight="1" x14ac:dyDescent="0.2">
      <c r="A110" s="27" t="s">
        <v>42</v>
      </c>
      <c r="B110" s="21">
        <f>SUM(B111:B124)</f>
        <v>7706</v>
      </c>
      <c r="C110" s="21">
        <f t="shared" ref="C110:P110" si="45">SUM(C111:C124)</f>
        <v>7633</v>
      </c>
      <c r="D110" s="21">
        <f t="shared" si="45"/>
        <v>70</v>
      </c>
      <c r="E110" s="21">
        <f t="shared" si="45"/>
        <v>222</v>
      </c>
      <c r="F110" s="21">
        <f t="shared" si="45"/>
        <v>1138</v>
      </c>
      <c r="G110" s="21">
        <f t="shared" si="45"/>
        <v>1580</v>
      </c>
      <c r="H110" s="21">
        <f t="shared" si="45"/>
        <v>1645</v>
      </c>
      <c r="I110" s="21">
        <f t="shared" si="45"/>
        <v>1398</v>
      </c>
      <c r="J110" s="21">
        <f t="shared" si="45"/>
        <v>1533</v>
      </c>
      <c r="K110" s="21">
        <f t="shared" si="45"/>
        <v>47</v>
      </c>
      <c r="L110" s="21">
        <f t="shared" si="45"/>
        <v>18</v>
      </c>
      <c r="M110" s="21">
        <f t="shared" si="45"/>
        <v>3</v>
      </c>
      <c r="N110" s="21">
        <f t="shared" si="45"/>
        <v>2</v>
      </c>
      <c r="O110" s="21">
        <f t="shared" si="45"/>
        <v>10</v>
      </c>
      <c r="P110" s="21">
        <f t="shared" si="45"/>
        <v>12</v>
      </c>
      <c r="Q110" s="23">
        <f>SUM(Q111:Q124)</f>
        <v>28</v>
      </c>
      <c r="S110" s="24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</row>
    <row r="111" spans="1:35" ht="15.2" customHeight="1" x14ac:dyDescent="0.2">
      <c r="A111" s="1" t="s">
        <v>27</v>
      </c>
      <c r="B111" s="28">
        <v>900</v>
      </c>
      <c r="C111" s="28">
        <v>888</v>
      </c>
      <c r="D111" s="28">
        <v>15</v>
      </c>
      <c r="E111" s="28">
        <v>39</v>
      </c>
      <c r="F111" s="28">
        <v>160</v>
      </c>
      <c r="G111" s="28">
        <v>207</v>
      </c>
      <c r="H111" s="28">
        <v>140</v>
      </c>
      <c r="I111" s="28">
        <v>129</v>
      </c>
      <c r="J111" s="28">
        <v>193</v>
      </c>
      <c r="K111" s="28">
        <v>5</v>
      </c>
      <c r="L111" s="28">
        <v>0</v>
      </c>
      <c r="M111" s="29">
        <v>0</v>
      </c>
      <c r="N111" s="29">
        <v>1</v>
      </c>
      <c r="O111" s="29">
        <v>0</v>
      </c>
      <c r="P111" s="29">
        <v>1</v>
      </c>
      <c r="Q111" s="29">
        <v>10</v>
      </c>
      <c r="S111" s="25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</row>
    <row r="112" spans="1:35" ht="15.2" customHeight="1" x14ac:dyDescent="0.2">
      <c r="A112" s="1" t="s">
        <v>28</v>
      </c>
      <c r="B112" s="28">
        <v>1433</v>
      </c>
      <c r="C112" s="28">
        <v>1408</v>
      </c>
      <c r="D112" s="28">
        <v>18</v>
      </c>
      <c r="E112" s="28">
        <v>55</v>
      </c>
      <c r="F112" s="28">
        <v>257</v>
      </c>
      <c r="G112" s="28">
        <v>326</v>
      </c>
      <c r="H112" s="28">
        <v>278</v>
      </c>
      <c r="I112" s="28">
        <v>223</v>
      </c>
      <c r="J112" s="28">
        <v>243</v>
      </c>
      <c r="K112" s="28">
        <v>8</v>
      </c>
      <c r="L112" s="28">
        <v>4</v>
      </c>
      <c r="M112" s="29">
        <v>1</v>
      </c>
      <c r="N112" s="29">
        <v>1</v>
      </c>
      <c r="O112" s="29">
        <v>4</v>
      </c>
      <c r="P112" s="29">
        <v>4</v>
      </c>
      <c r="Q112" s="29">
        <v>11</v>
      </c>
      <c r="S112" s="25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</row>
    <row r="113" spans="1:35" ht="15.2" customHeight="1" x14ac:dyDescent="0.2">
      <c r="A113" s="1" t="s">
        <v>29</v>
      </c>
      <c r="B113" s="28">
        <v>980</v>
      </c>
      <c r="C113" s="28">
        <v>977</v>
      </c>
      <c r="D113" s="28">
        <v>10</v>
      </c>
      <c r="E113" s="28">
        <v>41</v>
      </c>
      <c r="F113" s="28">
        <v>193</v>
      </c>
      <c r="G113" s="28">
        <v>219</v>
      </c>
      <c r="H113" s="28">
        <v>201</v>
      </c>
      <c r="I113" s="28">
        <v>132</v>
      </c>
      <c r="J113" s="28">
        <v>176</v>
      </c>
      <c r="K113" s="28">
        <v>5</v>
      </c>
      <c r="L113" s="28">
        <v>1</v>
      </c>
      <c r="M113" s="29">
        <v>0</v>
      </c>
      <c r="N113" s="29">
        <v>0</v>
      </c>
      <c r="O113" s="29">
        <v>0</v>
      </c>
      <c r="P113" s="29">
        <v>1</v>
      </c>
      <c r="Q113" s="29">
        <v>1</v>
      </c>
      <c r="S113" s="25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</row>
    <row r="114" spans="1:35" ht="15.2" customHeight="1" x14ac:dyDescent="0.2">
      <c r="A114" s="1" t="s">
        <v>30</v>
      </c>
      <c r="B114" s="28">
        <v>553</v>
      </c>
      <c r="C114" s="28">
        <v>548</v>
      </c>
      <c r="D114" s="28">
        <v>5</v>
      </c>
      <c r="E114" s="28">
        <v>26</v>
      </c>
      <c r="F114" s="28">
        <v>113</v>
      </c>
      <c r="G114" s="28">
        <v>112</v>
      </c>
      <c r="H114" s="28">
        <v>123</v>
      </c>
      <c r="I114" s="28">
        <v>73</v>
      </c>
      <c r="J114" s="28">
        <v>91</v>
      </c>
      <c r="K114" s="28">
        <v>5</v>
      </c>
      <c r="L114" s="28">
        <v>3</v>
      </c>
      <c r="M114" s="29">
        <v>1</v>
      </c>
      <c r="N114" s="29">
        <v>0</v>
      </c>
      <c r="O114" s="29">
        <v>0</v>
      </c>
      <c r="P114" s="29">
        <v>1</v>
      </c>
      <c r="Q114" s="29">
        <v>0</v>
      </c>
      <c r="S114" s="25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</row>
    <row r="115" spans="1:35" ht="15.2" customHeight="1" x14ac:dyDescent="0.2">
      <c r="A115" s="1" t="s">
        <v>31</v>
      </c>
      <c r="B115" s="28">
        <v>338</v>
      </c>
      <c r="C115" s="28">
        <v>335</v>
      </c>
      <c r="D115" s="28">
        <v>3</v>
      </c>
      <c r="E115" s="28">
        <v>8</v>
      </c>
      <c r="F115" s="28">
        <v>51</v>
      </c>
      <c r="G115" s="28">
        <v>81</v>
      </c>
      <c r="H115" s="28">
        <v>76</v>
      </c>
      <c r="I115" s="28">
        <v>49</v>
      </c>
      <c r="J115" s="28">
        <v>66</v>
      </c>
      <c r="K115" s="28">
        <v>1</v>
      </c>
      <c r="L115" s="28">
        <v>0</v>
      </c>
      <c r="M115" s="29">
        <v>0</v>
      </c>
      <c r="N115" s="29">
        <v>0</v>
      </c>
      <c r="O115" s="29">
        <v>0</v>
      </c>
      <c r="P115" s="29">
        <v>1</v>
      </c>
      <c r="Q115" s="29">
        <v>2</v>
      </c>
      <c r="S115" s="25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</row>
    <row r="116" spans="1:35" ht="15.2" customHeight="1" x14ac:dyDescent="0.2">
      <c r="A116" s="1" t="s">
        <v>32</v>
      </c>
      <c r="B116" s="28">
        <v>690</v>
      </c>
      <c r="C116" s="28">
        <v>687</v>
      </c>
      <c r="D116" s="28">
        <v>5</v>
      </c>
      <c r="E116" s="28">
        <v>13</v>
      </c>
      <c r="F116" s="28">
        <v>98</v>
      </c>
      <c r="G116" s="28">
        <v>155</v>
      </c>
      <c r="H116" s="28">
        <v>142</v>
      </c>
      <c r="I116" s="28">
        <v>134</v>
      </c>
      <c r="J116" s="28">
        <v>133</v>
      </c>
      <c r="K116" s="28">
        <v>7</v>
      </c>
      <c r="L116" s="28">
        <v>0</v>
      </c>
      <c r="M116" s="29">
        <v>0</v>
      </c>
      <c r="N116" s="29">
        <v>0</v>
      </c>
      <c r="O116" s="29">
        <v>2</v>
      </c>
      <c r="P116" s="29">
        <v>0</v>
      </c>
      <c r="Q116" s="29">
        <v>1</v>
      </c>
      <c r="S116" s="25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</row>
    <row r="117" spans="1:35" ht="15.2" customHeight="1" x14ac:dyDescent="0.2">
      <c r="A117" s="1" t="s">
        <v>33</v>
      </c>
      <c r="B117" s="28">
        <v>566</v>
      </c>
      <c r="C117" s="28">
        <v>562</v>
      </c>
      <c r="D117" s="28">
        <v>7</v>
      </c>
      <c r="E117" s="28">
        <v>7</v>
      </c>
      <c r="F117" s="28">
        <v>67</v>
      </c>
      <c r="G117" s="28">
        <v>107</v>
      </c>
      <c r="H117" s="28">
        <v>131</v>
      </c>
      <c r="I117" s="28">
        <v>131</v>
      </c>
      <c r="J117" s="28">
        <v>109</v>
      </c>
      <c r="K117" s="28">
        <v>3</v>
      </c>
      <c r="L117" s="28">
        <v>0</v>
      </c>
      <c r="M117" s="29">
        <v>0</v>
      </c>
      <c r="N117" s="29">
        <v>0</v>
      </c>
      <c r="O117" s="29">
        <v>0</v>
      </c>
      <c r="P117" s="29">
        <v>2</v>
      </c>
      <c r="Q117" s="29">
        <v>2</v>
      </c>
      <c r="S117" s="25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</row>
    <row r="118" spans="1:35" ht="15.2" customHeight="1" x14ac:dyDescent="0.2">
      <c r="A118" s="1" t="s">
        <v>34</v>
      </c>
      <c r="B118" s="28">
        <v>984</v>
      </c>
      <c r="C118" s="28">
        <v>980</v>
      </c>
      <c r="D118" s="28">
        <v>6</v>
      </c>
      <c r="E118" s="28">
        <v>15</v>
      </c>
      <c r="F118" s="28">
        <v>90</v>
      </c>
      <c r="G118" s="28">
        <v>176</v>
      </c>
      <c r="H118" s="28">
        <v>241</v>
      </c>
      <c r="I118" s="28">
        <v>212</v>
      </c>
      <c r="J118" s="28">
        <v>234</v>
      </c>
      <c r="K118" s="28">
        <v>6</v>
      </c>
      <c r="L118" s="28">
        <v>0</v>
      </c>
      <c r="M118" s="29">
        <v>1</v>
      </c>
      <c r="N118" s="29">
        <v>0</v>
      </c>
      <c r="O118" s="29">
        <v>1</v>
      </c>
      <c r="P118" s="29">
        <v>1</v>
      </c>
      <c r="Q118" s="29">
        <v>1</v>
      </c>
      <c r="S118" s="25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</row>
    <row r="119" spans="1:35" ht="15.2" customHeight="1" x14ac:dyDescent="0.2">
      <c r="A119" s="1" t="s">
        <v>35</v>
      </c>
      <c r="B119" s="28">
        <v>697</v>
      </c>
      <c r="C119" s="28">
        <v>695</v>
      </c>
      <c r="D119" s="28">
        <v>0</v>
      </c>
      <c r="E119" s="28">
        <v>13</v>
      </c>
      <c r="F119" s="28">
        <v>61</v>
      </c>
      <c r="G119" s="28">
        <v>116</v>
      </c>
      <c r="H119" s="28">
        <v>171</v>
      </c>
      <c r="I119" s="28">
        <v>172</v>
      </c>
      <c r="J119" s="28">
        <v>158</v>
      </c>
      <c r="K119" s="28">
        <v>4</v>
      </c>
      <c r="L119" s="28">
        <v>1</v>
      </c>
      <c r="M119" s="29">
        <v>0</v>
      </c>
      <c r="N119" s="29">
        <v>0</v>
      </c>
      <c r="O119" s="29">
        <v>1</v>
      </c>
      <c r="P119" s="29">
        <v>0</v>
      </c>
      <c r="Q119" s="29">
        <v>0</v>
      </c>
      <c r="S119" s="25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 spans="1:35" ht="15.2" customHeight="1" x14ac:dyDescent="0.2">
      <c r="A120" s="1" t="s">
        <v>36</v>
      </c>
      <c r="B120" s="28">
        <v>360</v>
      </c>
      <c r="C120" s="28">
        <v>359</v>
      </c>
      <c r="D120" s="28">
        <v>1</v>
      </c>
      <c r="E120" s="28">
        <v>2</v>
      </c>
      <c r="F120" s="28">
        <v>38</v>
      </c>
      <c r="G120" s="28">
        <v>55</v>
      </c>
      <c r="H120" s="28">
        <v>82</v>
      </c>
      <c r="I120" s="28">
        <v>99</v>
      </c>
      <c r="J120" s="28">
        <v>81</v>
      </c>
      <c r="K120" s="28">
        <v>1</v>
      </c>
      <c r="L120" s="28">
        <v>0</v>
      </c>
      <c r="M120" s="29">
        <v>0</v>
      </c>
      <c r="N120" s="29">
        <v>0</v>
      </c>
      <c r="O120" s="29">
        <v>1</v>
      </c>
      <c r="P120" s="29">
        <v>0</v>
      </c>
      <c r="Q120" s="29">
        <v>0</v>
      </c>
      <c r="S120" s="25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</row>
    <row r="121" spans="1:35" ht="15.2" customHeight="1" x14ac:dyDescent="0.2">
      <c r="A121" s="1" t="s">
        <v>37</v>
      </c>
      <c r="B121" s="28">
        <v>161</v>
      </c>
      <c r="C121" s="28">
        <v>157</v>
      </c>
      <c r="D121" s="28">
        <v>0</v>
      </c>
      <c r="E121" s="28">
        <v>3</v>
      </c>
      <c r="F121" s="28">
        <v>9</v>
      </c>
      <c r="G121" s="28">
        <v>23</v>
      </c>
      <c r="H121" s="28">
        <v>44</v>
      </c>
      <c r="I121" s="28">
        <v>36</v>
      </c>
      <c r="J121" s="28">
        <v>40</v>
      </c>
      <c r="K121" s="28">
        <v>2</v>
      </c>
      <c r="L121" s="28">
        <v>4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S121" s="25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</row>
    <row r="122" spans="1:35" ht="15.2" customHeight="1" x14ac:dyDescent="0.2">
      <c r="A122" s="1" t="s">
        <v>38</v>
      </c>
      <c r="B122" s="28">
        <v>28</v>
      </c>
      <c r="C122" s="28">
        <v>25</v>
      </c>
      <c r="D122" s="28">
        <v>0</v>
      </c>
      <c r="E122" s="28">
        <v>0</v>
      </c>
      <c r="F122" s="28">
        <v>0</v>
      </c>
      <c r="G122" s="28">
        <v>2</v>
      </c>
      <c r="H122" s="28">
        <v>10</v>
      </c>
      <c r="I122" s="28">
        <v>6</v>
      </c>
      <c r="J122" s="28">
        <v>7</v>
      </c>
      <c r="K122" s="28">
        <v>0</v>
      </c>
      <c r="L122" s="28">
        <v>2</v>
      </c>
      <c r="M122" s="29">
        <v>0</v>
      </c>
      <c r="N122" s="29">
        <v>0</v>
      </c>
      <c r="O122" s="29">
        <v>1</v>
      </c>
      <c r="P122" s="29">
        <v>0</v>
      </c>
      <c r="Q122" s="29">
        <v>0</v>
      </c>
      <c r="S122" s="25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</row>
    <row r="123" spans="1:35" ht="15.2" customHeight="1" x14ac:dyDescent="0.2">
      <c r="A123" s="1" t="s">
        <v>23</v>
      </c>
      <c r="B123" s="28">
        <v>10</v>
      </c>
      <c r="C123" s="28">
        <v>10</v>
      </c>
      <c r="D123" s="28">
        <v>0</v>
      </c>
      <c r="E123" s="28">
        <v>0</v>
      </c>
      <c r="F123" s="28">
        <v>1</v>
      </c>
      <c r="G123" s="28">
        <v>1</v>
      </c>
      <c r="H123" s="28">
        <v>4</v>
      </c>
      <c r="I123" s="28">
        <v>2</v>
      </c>
      <c r="J123" s="28">
        <v>2</v>
      </c>
      <c r="K123" s="28">
        <v>0</v>
      </c>
      <c r="L123" s="28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  <c r="S123" s="25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</row>
    <row r="124" spans="1:35" ht="15.2" customHeight="1" x14ac:dyDescent="0.2">
      <c r="A124" s="1" t="s">
        <v>39</v>
      </c>
      <c r="B124" s="28">
        <v>6</v>
      </c>
      <c r="C124" s="28">
        <v>2</v>
      </c>
      <c r="D124" s="28">
        <v>0</v>
      </c>
      <c r="E124" s="28">
        <v>0</v>
      </c>
      <c r="F124" s="28">
        <v>0</v>
      </c>
      <c r="G124" s="28">
        <v>0</v>
      </c>
      <c r="H124" s="28">
        <v>2</v>
      </c>
      <c r="I124" s="28">
        <v>0</v>
      </c>
      <c r="J124" s="28">
        <v>0</v>
      </c>
      <c r="K124" s="28">
        <v>0</v>
      </c>
      <c r="L124" s="28">
        <v>3</v>
      </c>
      <c r="M124" s="29">
        <v>0</v>
      </c>
      <c r="N124" s="29">
        <v>0</v>
      </c>
      <c r="O124" s="29">
        <v>0</v>
      </c>
      <c r="P124" s="29">
        <v>1</v>
      </c>
      <c r="Q124" s="29">
        <v>0</v>
      </c>
      <c r="S124" s="25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</row>
    <row r="125" spans="1:35" ht="21" customHeight="1" x14ac:dyDescent="0.2">
      <c r="A125" s="20" t="s">
        <v>20</v>
      </c>
      <c r="B125" s="21">
        <f>SUM(B126,B130)</f>
        <v>14068</v>
      </c>
      <c r="C125" s="21">
        <f t="shared" ref="C125:Q125" si="46">SUM(C126,C130)</f>
        <v>13919</v>
      </c>
      <c r="D125" s="21">
        <f t="shared" si="46"/>
        <v>82</v>
      </c>
      <c r="E125" s="21">
        <f t="shared" si="46"/>
        <v>244</v>
      </c>
      <c r="F125" s="21">
        <f t="shared" si="46"/>
        <v>1237</v>
      </c>
      <c r="G125" s="21">
        <f t="shared" si="46"/>
        <v>1952</v>
      </c>
      <c r="H125" s="21">
        <f t="shared" si="46"/>
        <v>2697</v>
      </c>
      <c r="I125" s="21">
        <f t="shared" si="46"/>
        <v>3207</v>
      </c>
      <c r="J125" s="21">
        <f t="shared" si="46"/>
        <v>4498</v>
      </c>
      <c r="K125" s="21">
        <f t="shared" si="46"/>
        <v>2</v>
      </c>
      <c r="L125" s="21">
        <f t="shared" si="46"/>
        <v>43</v>
      </c>
      <c r="M125" s="21">
        <f t="shared" si="46"/>
        <v>6</v>
      </c>
      <c r="N125" s="21">
        <f t="shared" si="46"/>
        <v>9</v>
      </c>
      <c r="O125" s="21">
        <f t="shared" si="46"/>
        <v>3</v>
      </c>
      <c r="P125" s="21">
        <f t="shared" si="46"/>
        <v>20</v>
      </c>
      <c r="Q125" s="23">
        <f t="shared" si="46"/>
        <v>68</v>
      </c>
      <c r="R125" s="30"/>
      <c r="S125" s="24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</row>
    <row r="126" spans="1:35" ht="21" customHeight="1" x14ac:dyDescent="0.2">
      <c r="A126" s="20" t="s">
        <v>41</v>
      </c>
      <c r="B126" s="21">
        <f>SUM(B127:B129)</f>
        <v>4688</v>
      </c>
      <c r="C126" s="21">
        <f t="shared" ref="C126:P126" si="47">SUM(C127:C129)</f>
        <v>4646</v>
      </c>
      <c r="D126" s="21">
        <f t="shared" si="47"/>
        <v>50</v>
      </c>
      <c r="E126" s="21">
        <f t="shared" si="47"/>
        <v>93</v>
      </c>
      <c r="F126" s="21">
        <f t="shared" si="47"/>
        <v>506</v>
      </c>
      <c r="G126" s="21">
        <f t="shared" si="47"/>
        <v>711</v>
      </c>
      <c r="H126" s="21">
        <f t="shared" si="47"/>
        <v>821</v>
      </c>
      <c r="I126" s="21">
        <f t="shared" si="47"/>
        <v>977</v>
      </c>
      <c r="J126" s="21">
        <f t="shared" si="47"/>
        <v>1488</v>
      </c>
      <c r="K126" s="21">
        <f t="shared" si="47"/>
        <v>0</v>
      </c>
      <c r="L126" s="21">
        <f t="shared" si="47"/>
        <v>1</v>
      </c>
      <c r="M126" s="21">
        <f t="shared" si="47"/>
        <v>1</v>
      </c>
      <c r="N126" s="21">
        <f t="shared" si="47"/>
        <v>3</v>
      </c>
      <c r="O126" s="21">
        <f t="shared" si="47"/>
        <v>0</v>
      </c>
      <c r="P126" s="21">
        <f t="shared" si="47"/>
        <v>14</v>
      </c>
      <c r="Q126" s="23">
        <f>SUM(Q127:Q129)</f>
        <v>23</v>
      </c>
      <c r="S126" s="24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</row>
    <row r="127" spans="1:35" ht="15.2" customHeight="1" x14ac:dyDescent="0.2">
      <c r="A127" s="1" t="s">
        <v>24</v>
      </c>
      <c r="B127" s="28">
        <v>3114</v>
      </c>
      <c r="C127" s="28">
        <v>3092</v>
      </c>
      <c r="D127" s="28">
        <v>36</v>
      </c>
      <c r="E127" s="28">
        <v>65</v>
      </c>
      <c r="F127" s="28">
        <v>344</v>
      </c>
      <c r="G127" s="28">
        <v>488</v>
      </c>
      <c r="H127" s="28">
        <v>571</v>
      </c>
      <c r="I127" s="28">
        <v>627</v>
      </c>
      <c r="J127" s="28">
        <v>961</v>
      </c>
      <c r="K127" s="28">
        <v>0</v>
      </c>
      <c r="L127" s="28">
        <v>0</v>
      </c>
      <c r="M127" s="29">
        <v>1</v>
      </c>
      <c r="N127" s="29">
        <v>0</v>
      </c>
      <c r="O127" s="29">
        <v>0</v>
      </c>
      <c r="P127" s="29">
        <v>9</v>
      </c>
      <c r="Q127" s="29">
        <v>12</v>
      </c>
      <c r="S127" s="25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</row>
    <row r="128" spans="1:35" ht="15.2" customHeight="1" x14ac:dyDescent="0.2">
      <c r="A128" s="1" t="s">
        <v>25</v>
      </c>
      <c r="B128" s="28">
        <v>500</v>
      </c>
      <c r="C128" s="28">
        <v>492</v>
      </c>
      <c r="D128" s="28">
        <v>3</v>
      </c>
      <c r="E128" s="28">
        <v>10</v>
      </c>
      <c r="F128" s="28">
        <v>58</v>
      </c>
      <c r="G128" s="28">
        <v>73</v>
      </c>
      <c r="H128" s="28">
        <v>78</v>
      </c>
      <c r="I128" s="28">
        <v>106</v>
      </c>
      <c r="J128" s="28">
        <v>164</v>
      </c>
      <c r="K128" s="28">
        <v>0</v>
      </c>
      <c r="L128" s="28">
        <v>1</v>
      </c>
      <c r="M128" s="29">
        <v>0</v>
      </c>
      <c r="N128" s="29">
        <v>1</v>
      </c>
      <c r="O128" s="29">
        <v>0</v>
      </c>
      <c r="P128" s="29">
        <v>1</v>
      </c>
      <c r="Q128" s="29">
        <v>5</v>
      </c>
      <c r="S128" s="25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</row>
    <row r="129" spans="1:35" ht="15.2" customHeight="1" x14ac:dyDescent="0.2">
      <c r="A129" s="1" t="s">
        <v>26</v>
      </c>
      <c r="B129" s="28">
        <v>1074</v>
      </c>
      <c r="C129" s="28">
        <v>1062</v>
      </c>
      <c r="D129" s="28">
        <v>11</v>
      </c>
      <c r="E129" s="28">
        <v>18</v>
      </c>
      <c r="F129" s="28">
        <v>104</v>
      </c>
      <c r="G129" s="28">
        <v>150</v>
      </c>
      <c r="H129" s="28">
        <v>172</v>
      </c>
      <c r="I129" s="28">
        <v>244</v>
      </c>
      <c r="J129" s="28">
        <v>363</v>
      </c>
      <c r="K129" s="28">
        <v>0</v>
      </c>
      <c r="L129" s="28">
        <v>0</v>
      </c>
      <c r="M129" s="29">
        <v>0</v>
      </c>
      <c r="N129" s="29">
        <v>2</v>
      </c>
      <c r="O129" s="29">
        <v>0</v>
      </c>
      <c r="P129" s="29">
        <v>4</v>
      </c>
      <c r="Q129" s="29">
        <v>6</v>
      </c>
      <c r="S129" s="25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</row>
    <row r="130" spans="1:35" ht="21" customHeight="1" x14ac:dyDescent="0.2">
      <c r="A130" s="27" t="s">
        <v>42</v>
      </c>
      <c r="B130" s="21">
        <f>SUM(B131:B143)</f>
        <v>9380</v>
      </c>
      <c r="C130" s="21">
        <f t="shared" ref="C130:Q130" si="48">SUM(C131:C143)</f>
        <v>9273</v>
      </c>
      <c r="D130" s="21">
        <f t="shared" si="48"/>
        <v>32</v>
      </c>
      <c r="E130" s="21">
        <f t="shared" si="48"/>
        <v>151</v>
      </c>
      <c r="F130" s="21">
        <f t="shared" si="48"/>
        <v>731</v>
      </c>
      <c r="G130" s="21">
        <f t="shared" si="48"/>
        <v>1241</v>
      </c>
      <c r="H130" s="21">
        <f t="shared" si="48"/>
        <v>1876</v>
      </c>
      <c r="I130" s="21">
        <f t="shared" si="48"/>
        <v>2230</v>
      </c>
      <c r="J130" s="21">
        <f t="shared" si="48"/>
        <v>3010</v>
      </c>
      <c r="K130" s="21">
        <f t="shared" si="48"/>
        <v>2</v>
      </c>
      <c r="L130" s="21">
        <f t="shared" si="48"/>
        <v>42</v>
      </c>
      <c r="M130" s="21">
        <f t="shared" si="48"/>
        <v>5</v>
      </c>
      <c r="N130" s="21">
        <f t="shared" si="48"/>
        <v>6</v>
      </c>
      <c r="O130" s="21">
        <f t="shared" si="48"/>
        <v>3</v>
      </c>
      <c r="P130" s="21">
        <f t="shared" si="48"/>
        <v>6</v>
      </c>
      <c r="Q130" s="23">
        <f t="shared" si="48"/>
        <v>45</v>
      </c>
      <c r="S130" s="24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</row>
    <row r="131" spans="1:35" ht="15.2" customHeight="1" x14ac:dyDescent="0.2">
      <c r="A131" s="1" t="s">
        <v>27</v>
      </c>
      <c r="B131" s="28">
        <v>1813</v>
      </c>
      <c r="C131" s="28">
        <v>1785</v>
      </c>
      <c r="D131" s="28">
        <v>7</v>
      </c>
      <c r="E131" s="28">
        <v>40</v>
      </c>
      <c r="F131" s="28">
        <v>157</v>
      </c>
      <c r="G131" s="28">
        <v>231</v>
      </c>
      <c r="H131" s="28">
        <v>336</v>
      </c>
      <c r="I131" s="28">
        <v>383</v>
      </c>
      <c r="J131" s="28">
        <v>631</v>
      </c>
      <c r="K131" s="28">
        <v>0</v>
      </c>
      <c r="L131" s="28">
        <v>2</v>
      </c>
      <c r="M131" s="29">
        <v>1</v>
      </c>
      <c r="N131" s="29">
        <v>2</v>
      </c>
      <c r="O131" s="29">
        <v>1</v>
      </c>
      <c r="P131" s="29">
        <v>2</v>
      </c>
      <c r="Q131" s="29">
        <v>20</v>
      </c>
      <c r="S131" s="25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 spans="1:35" ht="15.2" customHeight="1" x14ac:dyDescent="0.2">
      <c r="A132" s="1" t="s">
        <v>28</v>
      </c>
      <c r="B132" s="28">
        <v>2503</v>
      </c>
      <c r="C132" s="28">
        <v>2477</v>
      </c>
      <c r="D132" s="28">
        <v>10</v>
      </c>
      <c r="E132" s="28">
        <v>50</v>
      </c>
      <c r="F132" s="28">
        <v>219</v>
      </c>
      <c r="G132" s="28">
        <v>324</v>
      </c>
      <c r="H132" s="28">
        <v>469</v>
      </c>
      <c r="I132" s="28">
        <v>527</v>
      </c>
      <c r="J132" s="28">
        <v>878</v>
      </c>
      <c r="K132" s="28">
        <v>0</v>
      </c>
      <c r="L132" s="28">
        <v>1</v>
      </c>
      <c r="M132" s="29">
        <v>4</v>
      </c>
      <c r="N132" s="29">
        <v>4</v>
      </c>
      <c r="O132" s="29">
        <v>2</v>
      </c>
      <c r="P132" s="29">
        <v>2</v>
      </c>
      <c r="Q132" s="29">
        <v>13</v>
      </c>
      <c r="S132" s="25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</row>
    <row r="133" spans="1:35" ht="15.2" customHeight="1" x14ac:dyDescent="0.2">
      <c r="A133" s="1" t="s">
        <v>29</v>
      </c>
      <c r="B133" s="28">
        <v>1046</v>
      </c>
      <c r="C133" s="28">
        <v>1040</v>
      </c>
      <c r="D133" s="28">
        <v>2</v>
      </c>
      <c r="E133" s="28">
        <v>19</v>
      </c>
      <c r="F133" s="28">
        <v>91</v>
      </c>
      <c r="G133" s="28">
        <v>139</v>
      </c>
      <c r="H133" s="28">
        <v>210</v>
      </c>
      <c r="I133" s="28">
        <v>251</v>
      </c>
      <c r="J133" s="28">
        <v>328</v>
      </c>
      <c r="K133" s="28">
        <v>0</v>
      </c>
      <c r="L133" s="28">
        <v>1</v>
      </c>
      <c r="M133" s="29">
        <v>0</v>
      </c>
      <c r="N133" s="29">
        <v>0</v>
      </c>
      <c r="O133" s="29">
        <v>0</v>
      </c>
      <c r="P133" s="29">
        <v>0</v>
      </c>
      <c r="Q133" s="29">
        <v>5</v>
      </c>
      <c r="S133" s="25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</row>
    <row r="134" spans="1:35" ht="15.2" customHeight="1" x14ac:dyDescent="0.2">
      <c r="A134" s="1" t="s">
        <v>30</v>
      </c>
      <c r="B134" s="28">
        <v>518</v>
      </c>
      <c r="C134" s="28">
        <v>516</v>
      </c>
      <c r="D134" s="28">
        <v>3</v>
      </c>
      <c r="E134" s="28">
        <v>8</v>
      </c>
      <c r="F134" s="28">
        <v>38</v>
      </c>
      <c r="G134" s="28">
        <v>77</v>
      </c>
      <c r="H134" s="28">
        <v>110</v>
      </c>
      <c r="I134" s="28">
        <v>145</v>
      </c>
      <c r="J134" s="28">
        <v>135</v>
      </c>
      <c r="K134" s="28">
        <v>0</v>
      </c>
      <c r="L134" s="28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2</v>
      </c>
      <c r="S134" s="25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</row>
    <row r="135" spans="1:35" ht="15.2" customHeight="1" x14ac:dyDescent="0.2">
      <c r="A135" s="1" t="s">
        <v>31</v>
      </c>
      <c r="B135" s="28">
        <v>303</v>
      </c>
      <c r="C135" s="28">
        <v>302</v>
      </c>
      <c r="D135" s="28">
        <v>2</v>
      </c>
      <c r="E135" s="28">
        <v>2</v>
      </c>
      <c r="F135" s="28">
        <v>29</v>
      </c>
      <c r="G135" s="28">
        <v>35</v>
      </c>
      <c r="H135" s="28">
        <v>66</v>
      </c>
      <c r="I135" s="28">
        <v>75</v>
      </c>
      <c r="J135" s="28">
        <v>93</v>
      </c>
      <c r="K135" s="28">
        <v>0</v>
      </c>
      <c r="L135" s="28">
        <v>1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S135" s="25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</row>
    <row r="136" spans="1:35" ht="15.2" customHeight="1" x14ac:dyDescent="0.2">
      <c r="A136" s="1" t="s">
        <v>32</v>
      </c>
      <c r="B136" s="28">
        <v>905</v>
      </c>
      <c r="C136" s="28">
        <v>904</v>
      </c>
      <c r="D136" s="28">
        <v>5</v>
      </c>
      <c r="E136" s="28">
        <v>14</v>
      </c>
      <c r="F136" s="28">
        <v>65</v>
      </c>
      <c r="G136" s="28">
        <v>132</v>
      </c>
      <c r="H136" s="28">
        <v>203</v>
      </c>
      <c r="I136" s="28">
        <v>244</v>
      </c>
      <c r="J136" s="28">
        <v>241</v>
      </c>
      <c r="K136" s="28">
        <v>0</v>
      </c>
      <c r="L136" s="28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1</v>
      </c>
      <c r="S136" s="25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</row>
    <row r="137" spans="1:35" ht="15.2" customHeight="1" x14ac:dyDescent="0.2">
      <c r="A137" s="1" t="s">
        <v>33</v>
      </c>
      <c r="B137" s="28">
        <v>939</v>
      </c>
      <c r="C137" s="28">
        <v>936</v>
      </c>
      <c r="D137" s="28">
        <v>2</v>
      </c>
      <c r="E137" s="28">
        <v>8</v>
      </c>
      <c r="F137" s="28">
        <v>66</v>
      </c>
      <c r="G137" s="28">
        <v>126</v>
      </c>
      <c r="H137" s="28">
        <v>196</v>
      </c>
      <c r="I137" s="28">
        <v>246</v>
      </c>
      <c r="J137" s="28">
        <v>291</v>
      </c>
      <c r="K137" s="28">
        <v>1</v>
      </c>
      <c r="L137" s="28">
        <v>2</v>
      </c>
      <c r="M137" s="29">
        <v>0</v>
      </c>
      <c r="N137" s="29">
        <v>0</v>
      </c>
      <c r="O137" s="29">
        <v>0</v>
      </c>
      <c r="P137" s="29">
        <v>0</v>
      </c>
      <c r="Q137" s="29">
        <v>1</v>
      </c>
      <c r="S137" s="25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</row>
    <row r="138" spans="1:35" ht="15.2" customHeight="1" x14ac:dyDescent="0.2">
      <c r="A138" s="1" t="s">
        <v>34</v>
      </c>
      <c r="B138" s="28">
        <v>902</v>
      </c>
      <c r="C138" s="28">
        <v>894</v>
      </c>
      <c r="D138" s="28">
        <v>1</v>
      </c>
      <c r="E138" s="28">
        <v>8</v>
      </c>
      <c r="F138" s="28">
        <v>44</v>
      </c>
      <c r="G138" s="28">
        <v>123</v>
      </c>
      <c r="H138" s="28">
        <v>190</v>
      </c>
      <c r="I138" s="28">
        <v>248</v>
      </c>
      <c r="J138" s="28">
        <v>280</v>
      </c>
      <c r="K138" s="28">
        <v>0</v>
      </c>
      <c r="L138" s="28">
        <v>6</v>
      </c>
      <c r="M138" s="29">
        <v>0</v>
      </c>
      <c r="N138" s="29">
        <v>0</v>
      </c>
      <c r="O138" s="29">
        <v>0</v>
      </c>
      <c r="P138" s="29">
        <v>0</v>
      </c>
      <c r="Q138" s="29">
        <v>2</v>
      </c>
      <c r="S138" s="25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</row>
    <row r="139" spans="1:35" ht="15.2" customHeight="1" x14ac:dyDescent="0.2">
      <c r="A139" s="1" t="s">
        <v>35</v>
      </c>
      <c r="B139" s="28">
        <v>277</v>
      </c>
      <c r="C139" s="28">
        <v>270</v>
      </c>
      <c r="D139" s="28">
        <v>0</v>
      </c>
      <c r="E139" s="28">
        <v>0</v>
      </c>
      <c r="F139" s="28">
        <v>14</v>
      </c>
      <c r="G139" s="28">
        <v>35</v>
      </c>
      <c r="H139" s="28">
        <v>73</v>
      </c>
      <c r="I139" s="28">
        <v>70</v>
      </c>
      <c r="J139" s="28">
        <v>78</v>
      </c>
      <c r="K139" s="28">
        <v>0</v>
      </c>
      <c r="L139" s="28">
        <v>6</v>
      </c>
      <c r="M139" s="29">
        <v>0</v>
      </c>
      <c r="N139" s="29">
        <v>0</v>
      </c>
      <c r="O139" s="29">
        <v>0</v>
      </c>
      <c r="P139" s="29">
        <v>0</v>
      </c>
      <c r="Q139" s="29">
        <v>1</v>
      </c>
      <c r="S139" s="25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</row>
    <row r="140" spans="1:35" ht="15.2" customHeight="1" x14ac:dyDescent="0.2">
      <c r="A140" s="1" t="s">
        <v>36</v>
      </c>
      <c r="B140" s="28">
        <v>95</v>
      </c>
      <c r="C140" s="28">
        <v>86</v>
      </c>
      <c r="D140" s="28">
        <v>0</v>
      </c>
      <c r="E140" s="28">
        <v>1</v>
      </c>
      <c r="F140" s="28">
        <v>5</v>
      </c>
      <c r="G140" s="28">
        <v>15</v>
      </c>
      <c r="H140" s="28">
        <v>13</v>
      </c>
      <c r="I140" s="28">
        <v>27</v>
      </c>
      <c r="J140" s="28">
        <v>25</v>
      </c>
      <c r="K140" s="28">
        <v>0</v>
      </c>
      <c r="L140" s="28">
        <v>8</v>
      </c>
      <c r="M140" s="29">
        <v>0</v>
      </c>
      <c r="N140" s="29">
        <v>0</v>
      </c>
      <c r="O140" s="29">
        <v>0</v>
      </c>
      <c r="P140" s="29">
        <v>1</v>
      </c>
      <c r="Q140" s="29">
        <v>0</v>
      </c>
      <c r="S140" s="25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</row>
    <row r="141" spans="1:35" ht="15.2" customHeight="1" x14ac:dyDescent="0.2">
      <c r="A141" s="1" t="s">
        <v>37</v>
      </c>
      <c r="B141" s="28">
        <v>55</v>
      </c>
      <c r="C141" s="28">
        <v>47</v>
      </c>
      <c r="D141" s="28">
        <v>0</v>
      </c>
      <c r="E141" s="28">
        <v>0</v>
      </c>
      <c r="F141" s="28">
        <v>3</v>
      </c>
      <c r="G141" s="28">
        <v>4</v>
      </c>
      <c r="H141" s="28">
        <v>7</v>
      </c>
      <c r="I141" s="28">
        <v>7</v>
      </c>
      <c r="J141" s="28">
        <v>25</v>
      </c>
      <c r="K141" s="28">
        <v>1</v>
      </c>
      <c r="L141" s="28">
        <v>8</v>
      </c>
      <c r="M141" s="29">
        <v>0</v>
      </c>
      <c r="N141" s="29">
        <v>0</v>
      </c>
      <c r="O141" s="29">
        <v>0</v>
      </c>
      <c r="P141" s="29">
        <v>0</v>
      </c>
      <c r="Q141" s="29">
        <v>0</v>
      </c>
      <c r="S141" s="25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</row>
    <row r="142" spans="1:35" ht="15.2" customHeight="1" x14ac:dyDescent="0.2">
      <c r="A142" s="1" t="s">
        <v>38</v>
      </c>
      <c r="B142" s="28">
        <v>17</v>
      </c>
      <c r="C142" s="28">
        <v>12</v>
      </c>
      <c r="D142" s="28">
        <v>0</v>
      </c>
      <c r="E142" s="28">
        <v>1</v>
      </c>
      <c r="F142" s="28">
        <v>0</v>
      </c>
      <c r="G142" s="28">
        <v>0</v>
      </c>
      <c r="H142" s="28">
        <v>2</v>
      </c>
      <c r="I142" s="28">
        <v>5</v>
      </c>
      <c r="J142" s="28">
        <v>4</v>
      </c>
      <c r="K142" s="28">
        <v>0</v>
      </c>
      <c r="L142" s="28">
        <v>4</v>
      </c>
      <c r="M142" s="29">
        <v>0</v>
      </c>
      <c r="N142" s="29">
        <v>0</v>
      </c>
      <c r="O142" s="29">
        <v>0</v>
      </c>
      <c r="P142" s="29">
        <v>1</v>
      </c>
      <c r="Q142" s="29">
        <v>0</v>
      </c>
      <c r="S142" s="25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</row>
    <row r="143" spans="1:35" ht="15.2" customHeight="1" x14ac:dyDescent="0.2">
      <c r="A143" s="1" t="s">
        <v>23</v>
      </c>
      <c r="B143" s="28">
        <v>7</v>
      </c>
      <c r="C143" s="28">
        <v>4</v>
      </c>
      <c r="D143" s="28">
        <v>0</v>
      </c>
      <c r="E143" s="28">
        <v>0</v>
      </c>
      <c r="F143" s="28">
        <v>0</v>
      </c>
      <c r="G143" s="28">
        <v>0</v>
      </c>
      <c r="H143" s="28">
        <v>1</v>
      </c>
      <c r="I143" s="28">
        <v>2</v>
      </c>
      <c r="J143" s="28">
        <v>1</v>
      </c>
      <c r="K143" s="28">
        <v>0</v>
      </c>
      <c r="L143" s="28">
        <v>3</v>
      </c>
      <c r="M143" s="29">
        <v>0</v>
      </c>
      <c r="N143" s="29">
        <v>0</v>
      </c>
      <c r="O143" s="29">
        <v>0</v>
      </c>
      <c r="P143" s="29">
        <v>0</v>
      </c>
      <c r="Q143" s="29">
        <v>0</v>
      </c>
      <c r="S143" s="25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</row>
    <row r="144" spans="1:35" ht="21" customHeight="1" x14ac:dyDescent="0.2">
      <c r="A144" s="27" t="s">
        <v>19</v>
      </c>
      <c r="B144" s="21">
        <f>SUM(B145,B149)</f>
        <v>16083</v>
      </c>
      <c r="C144" s="21">
        <f t="shared" ref="C144:Q144" si="49">SUM(C145,C149)</f>
        <v>15967</v>
      </c>
      <c r="D144" s="21">
        <f t="shared" si="49"/>
        <v>94</v>
      </c>
      <c r="E144" s="21">
        <f t="shared" si="49"/>
        <v>270</v>
      </c>
      <c r="F144" s="21">
        <f t="shared" si="49"/>
        <v>1448</v>
      </c>
      <c r="G144" s="21">
        <f t="shared" si="49"/>
        <v>2135</v>
      </c>
      <c r="H144" s="21">
        <f t="shared" si="49"/>
        <v>2842</v>
      </c>
      <c r="I144" s="21">
        <f t="shared" si="49"/>
        <v>3587</v>
      </c>
      <c r="J144" s="21">
        <f t="shared" si="49"/>
        <v>5590</v>
      </c>
      <c r="K144" s="21">
        <f t="shared" si="49"/>
        <v>1</v>
      </c>
      <c r="L144" s="21">
        <f t="shared" si="49"/>
        <v>57</v>
      </c>
      <c r="M144" s="21">
        <f t="shared" si="49"/>
        <v>3</v>
      </c>
      <c r="N144" s="21">
        <f t="shared" si="49"/>
        <v>2</v>
      </c>
      <c r="O144" s="21">
        <f t="shared" si="49"/>
        <v>0</v>
      </c>
      <c r="P144" s="21">
        <f t="shared" si="49"/>
        <v>6</v>
      </c>
      <c r="Q144" s="23">
        <f t="shared" si="49"/>
        <v>48</v>
      </c>
      <c r="R144" s="30"/>
      <c r="S144" s="24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</row>
    <row r="145" spans="1:35" ht="21" customHeight="1" x14ac:dyDescent="0.2">
      <c r="A145" s="20" t="s">
        <v>41</v>
      </c>
      <c r="B145" s="21">
        <f>SUM(B146:B148)</f>
        <v>7240</v>
      </c>
      <c r="C145" s="21">
        <f t="shared" ref="C145:Q145" si="50">SUM(C146:C148)</f>
        <v>7211</v>
      </c>
      <c r="D145" s="21">
        <f t="shared" si="50"/>
        <v>56</v>
      </c>
      <c r="E145" s="21">
        <f t="shared" si="50"/>
        <v>151</v>
      </c>
      <c r="F145" s="21">
        <f t="shared" si="50"/>
        <v>784</v>
      </c>
      <c r="G145" s="21">
        <f t="shared" si="50"/>
        <v>1056</v>
      </c>
      <c r="H145" s="21">
        <f t="shared" si="50"/>
        <v>1291</v>
      </c>
      <c r="I145" s="21">
        <f t="shared" si="50"/>
        <v>1485</v>
      </c>
      <c r="J145" s="21">
        <f t="shared" si="50"/>
        <v>2387</v>
      </c>
      <c r="K145" s="21">
        <f t="shared" si="50"/>
        <v>1</v>
      </c>
      <c r="L145" s="21">
        <f t="shared" si="50"/>
        <v>2</v>
      </c>
      <c r="M145" s="21">
        <f t="shared" si="50"/>
        <v>0</v>
      </c>
      <c r="N145" s="21">
        <f t="shared" si="50"/>
        <v>1</v>
      </c>
      <c r="O145" s="21">
        <f t="shared" si="50"/>
        <v>0</v>
      </c>
      <c r="P145" s="21">
        <f t="shared" si="50"/>
        <v>4</v>
      </c>
      <c r="Q145" s="23">
        <f t="shared" si="50"/>
        <v>22</v>
      </c>
      <c r="S145" s="24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</row>
    <row r="146" spans="1:35" ht="15.2" customHeight="1" x14ac:dyDescent="0.2">
      <c r="A146" s="1" t="s">
        <v>24</v>
      </c>
      <c r="B146" s="28">
        <v>5233</v>
      </c>
      <c r="C146" s="28">
        <v>5218</v>
      </c>
      <c r="D146" s="28">
        <v>45</v>
      </c>
      <c r="E146" s="28">
        <v>122</v>
      </c>
      <c r="F146" s="28">
        <v>592</v>
      </c>
      <c r="G146" s="28">
        <v>784</v>
      </c>
      <c r="H146" s="28">
        <v>936</v>
      </c>
      <c r="I146" s="28">
        <v>1054</v>
      </c>
      <c r="J146" s="28">
        <v>1684</v>
      </c>
      <c r="K146" s="28">
        <v>1</v>
      </c>
      <c r="L146" s="28">
        <v>2</v>
      </c>
      <c r="M146" s="29">
        <v>0</v>
      </c>
      <c r="N146" s="29">
        <v>0</v>
      </c>
      <c r="O146" s="29">
        <v>0</v>
      </c>
      <c r="P146" s="29">
        <v>3</v>
      </c>
      <c r="Q146" s="29">
        <v>10</v>
      </c>
      <c r="S146" s="25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</row>
    <row r="147" spans="1:35" ht="15.2" customHeight="1" x14ac:dyDescent="0.2">
      <c r="A147" s="1" t="s">
        <v>25</v>
      </c>
      <c r="B147" s="28">
        <v>815</v>
      </c>
      <c r="C147" s="28">
        <v>808</v>
      </c>
      <c r="D147" s="28">
        <v>4</v>
      </c>
      <c r="E147" s="28">
        <v>13</v>
      </c>
      <c r="F147" s="28">
        <v>80</v>
      </c>
      <c r="G147" s="28">
        <v>113</v>
      </c>
      <c r="H147" s="28">
        <v>141</v>
      </c>
      <c r="I147" s="28">
        <v>168</v>
      </c>
      <c r="J147" s="28">
        <v>289</v>
      </c>
      <c r="K147" s="28">
        <v>0</v>
      </c>
      <c r="L147" s="28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7</v>
      </c>
      <c r="S147" s="25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</row>
    <row r="148" spans="1:35" ht="15.2" customHeight="1" x14ac:dyDescent="0.2">
      <c r="A148" s="1" t="s">
        <v>26</v>
      </c>
      <c r="B148" s="28">
        <v>1192</v>
      </c>
      <c r="C148" s="28">
        <v>1185</v>
      </c>
      <c r="D148" s="28">
        <v>7</v>
      </c>
      <c r="E148" s="28">
        <v>16</v>
      </c>
      <c r="F148" s="28">
        <v>112</v>
      </c>
      <c r="G148" s="28">
        <v>159</v>
      </c>
      <c r="H148" s="28">
        <v>214</v>
      </c>
      <c r="I148" s="28">
        <v>263</v>
      </c>
      <c r="J148" s="28">
        <v>414</v>
      </c>
      <c r="K148" s="28">
        <v>0</v>
      </c>
      <c r="L148" s="28">
        <v>0</v>
      </c>
      <c r="M148" s="29">
        <v>0</v>
      </c>
      <c r="N148" s="29">
        <v>1</v>
      </c>
      <c r="O148" s="29">
        <v>0</v>
      </c>
      <c r="P148" s="29">
        <v>1</v>
      </c>
      <c r="Q148" s="29">
        <v>5</v>
      </c>
      <c r="S148" s="25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</row>
    <row r="149" spans="1:35" ht="21" customHeight="1" x14ac:dyDescent="0.2">
      <c r="A149" s="27" t="s">
        <v>42</v>
      </c>
      <c r="B149" s="21">
        <f>SUM(B150:B163)</f>
        <v>8843</v>
      </c>
      <c r="C149" s="21">
        <f t="shared" ref="C149:P149" si="51">SUM(C150:C163)</f>
        <v>8756</v>
      </c>
      <c r="D149" s="21">
        <f t="shared" si="51"/>
        <v>38</v>
      </c>
      <c r="E149" s="21">
        <f t="shared" si="51"/>
        <v>119</v>
      </c>
      <c r="F149" s="21">
        <f t="shared" si="51"/>
        <v>664</v>
      </c>
      <c r="G149" s="21">
        <f t="shared" si="51"/>
        <v>1079</v>
      </c>
      <c r="H149" s="21">
        <f t="shared" si="51"/>
        <v>1551</v>
      </c>
      <c r="I149" s="21">
        <f t="shared" si="51"/>
        <v>2102</v>
      </c>
      <c r="J149" s="21">
        <f t="shared" si="51"/>
        <v>3203</v>
      </c>
      <c r="K149" s="21">
        <f t="shared" si="51"/>
        <v>0</v>
      </c>
      <c r="L149" s="21">
        <f t="shared" si="51"/>
        <v>55</v>
      </c>
      <c r="M149" s="21">
        <f t="shared" si="51"/>
        <v>3</v>
      </c>
      <c r="N149" s="21">
        <f t="shared" si="51"/>
        <v>1</v>
      </c>
      <c r="O149" s="21">
        <f t="shared" si="51"/>
        <v>0</v>
      </c>
      <c r="P149" s="21">
        <f t="shared" si="51"/>
        <v>2</v>
      </c>
      <c r="Q149" s="23">
        <f>SUM(Q150:Q163)</f>
        <v>26</v>
      </c>
      <c r="S149" s="24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</row>
    <row r="150" spans="1:35" ht="15.2" customHeight="1" x14ac:dyDescent="0.2">
      <c r="A150" s="1" t="s">
        <v>27</v>
      </c>
      <c r="B150" s="28">
        <v>1670</v>
      </c>
      <c r="C150" s="28">
        <v>1658</v>
      </c>
      <c r="D150" s="28">
        <v>11</v>
      </c>
      <c r="E150" s="28">
        <v>33</v>
      </c>
      <c r="F150" s="28">
        <v>147</v>
      </c>
      <c r="G150" s="28">
        <v>214</v>
      </c>
      <c r="H150" s="28">
        <v>276</v>
      </c>
      <c r="I150" s="28">
        <v>344</v>
      </c>
      <c r="J150" s="28">
        <v>633</v>
      </c>
      <c r="K150" s="28">
        <v>0</v>
      </c>
      <c r="L150" s="28">
        <v>1</v>
      </c>
      <c r="M150" s="29">
        <v>0</v>
      </c>
      <c r="N150" s="29">
        <v>0</v>
      </c>
      <c r="O150" s="29">
        <v>0</v>
      </c>
      <c r="P150" s="29">
        <v>0</v>
      </c>
      <c r="Q150" s="29">
        <v>11</v>
      </c>
      <c r="S150" s="25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</row>
    <row r="151" spans="1:35" ht="15.2" customHeight="1" x14ac:dyDescent="0.2">
      <c r="A151" s="1" t="s">
        <v>28</v>
      </c>
      <c r="B151" s="28">
        <v>2120</v>
      </c>
      <c r="C151" s="28">
        <v>2108</v>
      </c>
      <c r="D151" s="28">
        <v>14</v>
      </c>
      <c r="E151" s="28">
        <v>32</v>
      </c>
      <c r="F151" s="28">
        <v>164</v>
      </c>
      <c r="G151" s="28">
        <v>259</v>
      </c>
      <c r="H151" s="28">
        <v>387</v>
      </c>
      <c r="I151" s="28">
        <v>447</v>
      </c>
      <c r="J151" s="28">
        <v>805</v>
      </c>
      <c r="K151" s="28">
        <v>0</v>
      </c>
      <c r="L151" s="28">
        <v>4</v>
      </c>
      <c r="M151" s="29">
        <v>0</v>
      </c>
      <c r="N151" s="29">
        <v>0</v>
      </c>
      <c r="O151" s="29">
        <v>0</v>
      </c>
      <c r="P151" s="29">
        <v>2</v>
      </c>
      <c r="Q151" s="29">
        <v>6</v>
      </c>
      <c r="S151" s="25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</row>
    <row r="152" spans="1:35" ht="15.2" customHeight="1" x14ac:dyDescent="0.2">
      <c r="A152" s="1" t="s">
        <v>29</v>
      </c>
      <c r="B152" s="28">
        <v>810</v>
      </c>
      <c r="C152" s="28">
        <v>807</v>
      </c>
      <c r="D152" s="28">
        <v>3</v>
      </c>
      <c r="E152" s="28">
        <v>14</v>
      </c>
      <c r="F152" s="28">
        <v>69</v>
      </c>
      <c r="G152" s="28">
        <v>102</v>
      </c>
      <c r="H152" s="28">
        <v>146</v>
      </c>
      <c r="I152" s="28">
        <v>207</v>
      </c>
      <c r="J152" s="28">
        <v>266</v>
      </c>
      <c r="K152" s="28">
        <v>0</v>
      </c>
      <c r="L152" s="28">
        <v>3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S152" s="25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</row>
    <row r="153" spans="1:35" ht="15.2" customHeight="1" x14ac:dyDescent="0.2">
      <c r="A153" s="1" t="s">
        <v>30</v>
      </c>
      <c r="B153" s="28">
        <v>423</v>
      </c>
      <c r="C153" s="28">
        <v>419</v>
      </c>
      <c r="D153" s="28">
        <v>3</v>
      </c>
      <c r="E153" s="28">
        <v>8</v>
      </c>
      <c r="F153" s="28">
        <v>33</v>
      </c>
      <c r="G153" s="28">
        <v>52</v>
      </c>
      <c r="H153" s="28">
        <v>54</v>
      </c>
      <c r="I153" s="28">
        <v>124</v>
      </c>
      <c r="J153" s="28">
        <v>145</v>
      </c>
      <c r="K153" s="28">
        <v>0</v>
      </c>
      <c r="L153" s="28">
        <v>2</v>
      </c>
      <c r="M153" s="29">
        <v>0</v>
      </c>
      <c r="N153" s="29">
        <v>0</v>
      </c>
      <c r="O153" s="29">
        <v>0</v>
      </c>
      <c r="P153" s="29">
        <v>0</v>
      </c>
      <c r="Q153" s="29">
        <v>2</v>
      </c>
      <c r="S153" s="25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</row>
    <row r="154" spans="1:35" ht="15.2" customHeight="1" x14ac:dyDescent="0.2">
      <c r="A154" s="1" t="s">
        <v>31</v>
      </c>
      <c r="B154" s="28">
        <v>244</v>
      </c>
      <c r="C154" s="28">
        <v>243</v>
      </c>
      <c r="D154" s="28">
        <v>1</v>
      </c>
      <c r="E154" s="28">
        <v>2</v>
      </c>
      <c r="F154" s="28">
        <v>24</v>
      </c>
      <c r="G154" s="28">
        <v>34</v>
      </c>
      <c r="H154" s="28">
        <v>42</v>
      </c>
      <c r="I154" s="28">
        <v>59</v>
      </c>
      <c r="J154" s="28">
        <v>81</v>
      </c>
      <c r="K154" s="28">
        <v>0</v>
      </c>
      <c r="L154" s="28">
        <v>0</v>
      </c>
      <c r="M154" s="29">
        <v>0</v>
      </c>
      <c r="N154" s="29">
        <v>0</v>
      </c>
      <c r="O154" s="29">
        <v>0</v>
      </c>
      <c r="P154" s="29">
        <v>0</v>
      </c>
      <c r="Q154" s="29">
        <v>1</v>
      </c>
      <c r="S154" s="25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</row>
    <row r="155" spans="1:35" ht="15.2" customHeight="1" x14ac:dyDescent="0.2">
      <c r="A155" s="1" t="s">
        <v>32</v>
      </c>
      <c r="B155" s="28">
        <v>783</v>
      </c>
      <c r="C155" s="28">
        <v>778</v>
      </c>
      <c r="D155" s="28">
        <v>0</v>
      </c>
      <c r="E155" s="28">
        <v>4</v>
      </c>
      <c r="F155" s="28">
        <v>56</v>
      </c>
      <c r="G155" s="28">
        <v>87</v>
      </c>
      <c r="H155" s="28">
        <v>137</v>
      </c>
      <c r="I155" s="28">
        <v>208</v>
      </c>
      <c r="J155" s="28">
        <v>286</v>
      </c>
      <c r="K155" s="28">
        <v>0</v>
      </c>
      <c r="L155" s="28">
        <v>2</v>
      </c>
      <c r="M155" s="29">
        <v>1</v>
      </c>
      <c r="N155" s="29">
        <v>0</v>
      </c>
      <c r="O155" s="29">
        <v>0</v>
      </c>
      <c r="P155" s="29">
        <v>0</v>
      </c>
      <c r="Q155" s="29">
        <v>2</v>
      </c>
      <c r="S155" s="25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</row>
    <row r="156" spans="1:35" ht="15.2" customHeight="1" x14ac:dyDescent="0.2">
      <c r="A156" s="1" t="s">
        <v>33</v>
      </c>
      <c r="B156" s="28">
        <v>863</v>
      </c>
      <c r="C156" s="28">
        <v>858</v>
      </c>
      <c r="D156" s="28">
        <v>2</v>
      </c>
      <c r="E156" s="28">
        <v>8</v>
      </c>
      <c r="F156" s="28">
        <v>61</v>
      </c>
      <c r="G156" s="28">
        <v>99</v>
      </c>
      <c r="H156" s="28">
        <v>171</v>
      </c>
      <c r="I156" s="28">
        <v>233</v>
      </c>
      <c r="J156" s="28">
        <v>284</v>
      </c>
      <c r="K156" s="28">
        <v>0</v>
      </c>
      <c r="L156" s="28">
        <v>4</v>
      </c>
      <c r="M156" s="29">
        <v>0</v>
      </c>
      <c r="N156" s="29">
        <v>0</v>
      </c>
      <c r="O156" s="29">
        <v>0</v>
      </c>
      <c r="P156" s="29">
        <v>0</v>
      </c>
      <c r="Q156" s="29">
        <v>1</v>
      </c>
      <c r="S156" s="25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</row>
    <row r="157" spans="1:35" ht="15.2" customHeight="1" x14ac:dyDescent="0.2">
      <c r="A157" s="1" t="s">
        <v>34</v>
      </c>
      <c r="B157" s="28">
        <v>985</v>
      </c>
      <c r="C157" s="28">
        <v>976</v>
      </c>
      <c r="D157" s="28">
        <v>3</v>
      </c>
      <c r="E157" s="28">
        <v>10</v>
      </c>
      <c r="F157" s="28">
        <v>52</v>
      </c>
      <c r="G157" s="28">
        <v>108</v>
      </c>
      <c r="H157" s="28">
        <v>156</v>
      </c>
      <c r="I157" s="28">
        <v>273</v>
      </c>
      <c r="J157" s="28">
        <v>374</v>
      </c>
      <c r="K157" s="28">
        <v>0</v>
      </c>
      <c r="L157" s="28">
        <v>9</v>
      </c>
      <c r="M157" s="29">
        <v>0</v>
      </c>
      <c r="N157" s="29">
        <v>0</v>
      </c>
      <c r="O157" s="29">
        <v>0</v>
      </c>
      <c r="P157" s="29">
        <v>0</v>
      </c>
      <c r="Q157" s="29">
        <v>0</v>
      </c>
      <c r="S157" s="25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</row>
    <row r="158" spans="1:35" ht="15.2" customHeight="1" x14ac:dyDescent="0.2">
      <c r="A158" s="1" t="s">
        <v>35</v>
      </c>
      <c r="B158" s="28">
        <v>492</v>
      </c>
      <c r="C158" s="28">
        <v>480</v>
      </c>
      <c r="D158" s="28">
        <v>1</v>
      </c>
      <c r="E158" s="28">
        <v>5</v>
      </c>
      <c r="F158" s="28">
        <v>29</v>
      </c>
      <c r="G158" s="28">
        <v>62</v>
      </c>
      <c r="H158" s="28">
        <v>96</v>
      </c>
      <c r="I158" s="28">
        <v>103</v>
      </c>
      <c r="J158" s="28">
        <v>184</v>
      </c>
      <c r="K158" s="28">
        <v>0</v>
      </c>
      <c r="L158" s="28">
        <v>9</v>
      </c>
      <c r="M158" s="29">
        <v>2</v>
      </c>
      <c r="N158" s="29">
        <v>0</v>
      </c>
      <c r="O158" s="29">
        <v>0</v>
      </c>
      <c r="P158" s="29">
        <v>0</v>
      </c>
      <c r="Q158" s="29">
        <v>1</v>
      </c>
      <c r="S158" s="25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</row>
    <row r="159" spans="1:35" ht="15.2" customHeight="1" x14ac:dyDescent="0.2">
      <c r="A159" s="1" t="s">
        <v>36</v>
      </c>
      <c r="B159" s="28">
        <v>290</v>
      </c>
      <c r="C159" s="28">
        <v>280</v>
      </c>
      <c r="D159" s="28">
        <v>0</v>
      </c>
      <c r="E159" s="28">
        <v>1</v>
      </c>
      <c r="F159" s="28">
        <v>21</v>
      </c>
      <c r="G159" s="28">
        <v>37</v>
      </c>
      <c r="H159" s="28">
        <v>56</v>
      </c>
      <c r="I159" s="28">
        <v>66</v>
      </c>
      <c r="J159" s="28">
        <v>99</v>
      </c>
      <c r="K159" s="28">
        <v>0</v>
      </c>
      <c r="L159" s="28">
        <v>8</v>
      </c>
      <c r="M159" s="29">
        <v>0</v>
      </c>
      <c r="N159" s="29">
        <v>0</v>
      </c>
      <c r="O159" s="29">
        <v>0</v>
      </c>
      <c r="P159" s="29">
        <v>0</v>
      </c>
      <c r="Q159" s="29">
        <v>2</v>
      </c>
      <c r="S159" s="25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</row>
    <row r="160" spans="1:35" ht="15.2" customHeight="1" x14ac:dyDescent="0.2">
      <c r="A160" s="1" t="s">
        <v>37</v>
      </c>
      <c r="B160" s="28">
        <v>139</v>
      </c>
      <c r="C160" s="28">
        <v>127</v>
      </c>
      <c r="D160" s="28">
        <v>0</v>
      </c>
      <c r="E160" s="28">
        <v>1</v>
      </c>
      <c r="F160" s="28">
        <v>8</v>
      </c>
      <c r="G160" s="28">
        <v>24</v>
      </c>
      <c r="H160" s="28">
        <v>26</v>
      </c>
      <c r="I160" s="28">
        <v>30</v>
      </c>
      <c r="J160" s="28">
        <v>38</v>
      </c>
      <c r="K160" s="28">
        <v>0</v>
      </c>
      <c r="L160" s="28">
        <v>11</v>
      </c>
      <c r="M160" s="29">
        <v>0</v>
      </c>
      <c r="N160" s="29">
        <v>1</v>
      </c>
      <c r="O160" s="29">
        <v>0</v>
      </c>
      <c r="P160" s="29">
        <v>0</v>
      </c>
      <c r="Q160" s="29">
        <v>0</v>
      </c>
      <c r="S160" s="25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</row>
    <row r="161" spans="1:35" ht="15.2" customHeight="1" x14ac:dyDescent="0.2">
      <c r="A161" s="1" t="s">
        <v>38</v>
      </c>
      <c r="B161" s="28">
        <v>18</v>
      </c>
      <c r="C161" s="28">
        <v>18</v>
      </c>
      <c r="D161" s="28">
        <v>0</v>
      </c>
      <c r="E161" s="28">
        <v>1</v>
      </c>
      <c r="F161" s="28">
        <v>0</v>
      </c>
      <c r="G161" s="28">
        <v>1</v>
      </c>
      <c r="H161" s="28">
        <v>4</v>
      </c>
      <c r="I161" s="28">
        <v>6</v>
      </c>
      <c r="J161" s="28">
        <v>6</v>
      </c>
      <c r="K161" s="28">
        <v>0</v>
      </c>
      <c r="L161" s="28">
        <v>0</v>
      </c>
      <c r="M161" s="29">
        <v>0</v>
      </c>
      <c r="N161" s="29">
        <v>0</v>
      </c>
      <c r="O161" s="29">
        <v>0</v>
      </c>
      <c r="P161" s="29">
        <v>0</v>
      </c>
      <c r="Q161" s="29">
        <v>0</v>
      </c>
      <c r="S161" s="25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</row>
    <row r="162" spans="1:35" ht="15.2" customHeight="1" x14ac:dyDescent="0.2">
      <c r="A162" s="1" t="s">
        <v>23</v>
      </c>
      <c r="B162" s="28">
        <v>5</v>
      </c>
      <c r="C162" s="28">
        <v>4</v>
      </c>
      <c r="D162" s="28">
        <v>0</v>
      </c>
      <c r="E162" s="28">
        <v>0</v>
      </c>
      <c r="F162" s="28">
        <v>0</v>
      </c>
      <c r="G162" s="28">
        <v>0</v>
      </c>
      <c r="H162" s="28">
        <v>0</v>
      </c>
      <c r="I162" s="28">
        <v>2</v>
      </c>
      <c r="J162" s="28">
        <v>2</v>
      </c>
      <c r="K162" s="28">
        <v>0</v>
      </c>
      <c r="L162" s="28">
        <v>1</v>
      </c>
      <c r="M162" s="29">
        <v>0</v>
      </c>
      <c r="N162" s="29">
        <v>0</v>
      </c>
      <c r="O162" s="29">
        <v>0</v>
      </c>
      <c r="P162" s="29">
        <v>0</v>
      </c>
      <c r="Q162" s="29">
        <v>0</v>
      </c>
      <c r="S162" s="25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</row>
    <row r="163" spans="1:35" ht="15.2" customHeight="1" x14ac:dyDescent="0.2">
      <c r="A163" s="1" t="s">
        <v>39</v>
      </c>
      <c r="B163" s="28">
        <v>1</v>
      </c>
      <c r="C163" s="28">
        <v>0</v>
      </c>
      <c r="D163" s="28">
        <v>0</v>
      </c>
      <c r="E163" s="28">
        <v>0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1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S163" s="25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</row>
    <row r="164" spans="1:35" ht="21" customHeight="1" x14ac:dyDescent="0.2">
      <c r="A164" s="27" t="s">
        <v>18</v>
      </c>
      <c r="B164" s="21">
        <f>SUM(B165,B169)</f>
        <v>27453</v>
      </c>
      <c r="C164" s="21">
        <f t="shared" ref="C164:P164" si="52">SUM(C165,C169)</f>
        <v>27221</v>
      </c>
      <c r="D164" s="21">
        <f t="shared" si="52"/>
        <v>278</v>
      </c>
      <c r="E164" s="21">
        <f t="shared" si="52"/>
        <v>743</v>
      </c>
      <c r="F164" s="21">
        <f t="shared" si="52"/>
        <v>3382</v>
      </c>
      <c r="G164" s="21">
        <f t="shared" si="52"/>
        <v>5183</v>
      </c>
      <c r="H164" s="21">
        <f t="shared" si="52"/>
        <v>6158</v>
      </c>
      <c r="I164" s="21">
        <f t="shared" si="52"/>
        <v>5650</v>
      </c>
      <c r="J164" s="21">
        <f t="shared" si="52"/>
        <v>5798</v>
      </c>
      <c r="K164" s="21">
        <f t="shared" si="52"/>
        <v>29</v>
      </c>
      <c r="L164" s="21">
        <f t="shared" si="52"/>
        <v>170</v>
      </c>
      <c r="M164" s="21">
        <f t="shared" si="52"/>
        <v>8</v>
      </c>
      <c r="N164" s="21">
        <f t="shared" si="52"/>
        <v>8</v>
      </c>
      <c r="O164" s="21">
        <f t="shared" si="52"/>
        <v>3</v>
      </c>
      <c r="P164" s="21">
        <f t="shared" si="52"/>
        <v>15</v>
      </c>
      <c r="Q164" s="23">
        <f>SUM(Q165,Q169)</f>
        <v>28</v>
      </c>
      <c r="R164" s="30"/>
      <c r="S164" s="24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</row>
    <row r="165" spans="1:35" ht="21" customHeight="1" x14ac:dyDescent="0.2">
      <c r="A165" s="20" t="s">
        <v>41</v>
      </c>
      <c r="B165" s="21">
        <f>SUM(B166:B168)</f>
        <v>18082</v>
      </c>
      <c r="C165" s="21">
        <f t="shared" ref="C165:Q165" si="53">SUM(C166:C168)</f>
        <v>18053</v>
      </c>
      <c r="D165" s="21">
        <f t="shared" si="53"/>
        <v>201</v>
      </c>
      <c r="E165" s="21">
        <f t="shared" si="53"/>
        <v>553</v>
      </c>
      <c r="F165" s="21">
        <f t="shared" si="53"/>
        <v>2329</v>
      </c>
      <c r="G165" s="21">
        <f t="shared" si="53"/>
        <v>3541</v>
      </c>
      <c r="H165" s="21">
        <f t="shared" si="53"/>
        <v>4156</v>
      </c>
      <c r="I165" s="21">
        <f t="shared" si="53"/>
        <v>3691</v>
      </c>
      <c r="J165" s="21">
        <f t="shared" si="53"/>
        <v>3569</v>
      </c>
      <c r="K165" s="21">
        <f t="shared" si="53"/>
        <v>13</v>
      </c>
      <c r="L165" s="21">
        <f t="shared" si="53"/>
        <v>16</v>
      </c>
      <c r="M165" s="21">
        <f t="shared" si="53"/>
        <v>0</v>
      </c>
      <c r="N165" s="21">
        <f t="shared" si="53"/>
        <v>1</v>
      </c>
      <c r="O165" s="21">
        <f t="shared" si="53"/>
        <v>1</v>
      </c>
      <c r="P165" s="21">
        <f t="shared" si="53"/>
        <v>4</v>
      </c>
      <c r="Q165" s="23">
        <f t="shared" si="53"/>
        <v>7</v>
      </c>
      <c r="S165" s="24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</row>
    <row r="166" spans="1:35" ht="15.2" customHeight="1" x14ac:dyDescent="0.2">
      <c r="A166" s="1" t="s">
        <v>24</v>
      </c>
      <c r="B166" s="28">
        <v>14799</v>
      </c>
      <c r="C166" s="28">
        <v>14780</v>
      </c>
      <c r="D166" s="28">
        <v>171</v>
      </c>
      <c r="E166" s="28">
        <v>462</v>
      </c>
      <c r="F166" s="28">
        <v>1970</v>
      </c>
      <c r="G166" s="28">
        <v>2955</v>
      </c>
      <c r="H166" s="28">
        <v>3460</v>
      </c>
      <c r="I166" s="28">
        <v>2983</v>
      </c>
      <c r="J166" s="28">
        <v>2769</v>
      </c>
      <c r="K166" s="28">
        <v>10</v>
      </c>
      <c r="L166" s="28">
        <v>10</v>
      </c>
      <c r="M166" s="29">
        <v>0</v>
      </c>
      <c r="N166" s="29">
        <v>1</v>
      </c>
      <c r="O166" s="29">
        <v>1</v>
      </c>
      <c r="P166" s="29">
        <v>3</v>
      </c>
      <c r="Q166" s="29">
        <v>4</v>
      </c>
      <c r="S166" s="25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</row>
    <row r="167" spans="1:35" ht="15.2" customHeight="1" x14ac:dyDescent="0.2">
      <c r="A167" s="1" t="s">
        <v>25</v>
      </c>
      <c r="B167" s="28">
        <v>1681</v>
      </c>
      <c r="C167" s="28">
        <v>1676</v>
      </c>
      <c r="D167" s="28">
        <v>18</v>
      </c>
      <c r="E167" s="28">
        <v>45</v>
      </c>
      <c r="F167" s="28">
        <v>142</v>
      </c>
      <c r="G167" s="28">
        <v>294</v>
      </c>
      <c r="H167" s="28">
        <v>338</v>
      </c>
      <c r="I167" s="28">
        <v>390</v>
      </c>
      <c r="J167" s="28">
        <v>447</v>
      </c>
      <c r="K167" s="28">
        <v>2</v>
      </c>
      <c r="L167" s="28">
        <v>4</v>
      </c>
      <c r="M167" s="29">
        <v>0</v>
      </c>
      <c r="N167" s="29">
        <v>0</v>
      </c>
      <c r="O167" s="29">
        <v>0</v>
      </c>
      <c r="P167" s="29">
        <v>1</v>
      </c>
      <c r="Q167" s="29">
        <v>0</v>
      </c>
      <c r="S167" s="25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</row>
    <row r="168" spans="1:35" ht="15.2" customHeight="1" x14ac:dyDescent="0.2">
      <c r="A168" s="1" t="s">
        <v>26</v>
      </c>
      <c r="B168" s="28">
        <v>1602</v>
      </c>
      <c r="C168" s="28">
        <v>1597</v>
      </c>
      <c r="D168" s="28">
        <v>12</v>
      </c>
      <c r="E168" s="28">
        <v>46</v>
      </c>
      <c r="F168" s="28">
        <v>217</v>
      </c>
      <c r="G168" s="28">
        <v>292</v>
      </c>
      <c r="H168" s="28">
        <v>358</v>
      </c>
      <c r="I168" s="28">
        <v>318</v>
      </c>
      <c r="J168" s="28">
        <v>353</v>
      </c>
      <c r="K168" s="28">
        <v>1</v>
      </c>
      <c r="L168" s="28">
        <v>2</v>
      </c>
      <c r="M168" s="29">
        <v>0</v>
      </c>
      <c r="N168" s="29">
        <v>0</v>
      </c>
      <c r="O168" s="29">
        <v>0</v>
      </c>
      <c r="P168" s="29">
        <v>0</v>
      </c>
      <c r="Q168" s="29">
        <v>3</v>
      </c>
      <c r="S168" s="25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</row>
    <row r="169" spans="1:35" ht="21" customHeight="1" x14ac:dyDescent="0.2">
      <c r="A169" s="27" t="s">
        <v>42</v>
      </c>
      <c r="B169" s="21">
        <f>SUM(B170:B183)</f>
        <v>9371</v>
      </c>
      <c r="C169" s="21">
        <f t="shared" ref="C169:Q169" si="54">SUM(C170:C183)</f>
        <v>9168</v>
      </c>
      <c r="D169" s="21">
        <f t="shared" si="54"/>
        <v>77</v>
      </c>
      <c r="E169" s="21">
        <f t="shared" si="54"/>
        <v>190</v>
      </c>
      <c r="F169" s="21">
        <f t="shared" si="54"/>
        <v>1053</v>
      </c>
      <c r="G169" s="21">
        <f t="shared" si="54"/>
        <v>1642</v>
      </c>
      <c r="H169" s="21">
        <f t="shared" si="54"/>
        <v>2002</v>
      </c>
      <c r="I169" s="21">
        <f t="shared" si="54"/>
        <v>1959</v>
      </c>
      <c r="J169" s="21">
        <f t="shared" si="54"/>
        <v>2229</v>
      </c>
      <c r="K169" s="21">
        <f t="shared" si="54"/>
        <v>16</v>
      </c>
      <c r="L169" s="21">
        <f t="shared" si="54"/>
        <v>154</v>
      </c>
      <c r="M169" s="21">
        <f t="shared" si="54"/>
        <v>8</v>
      </c>
      <c r="N169" s="21">
        <f t="shared" si="54"/>
        <v>7</v>
      </c>
      <c r="O169" s="21">
        <f t="shared" si="54"/>
        <v>2</v>
      </c>
      <c r="P169" s="21">
        <f t="shared" si="54"/>
        <v>11</v>
      </c>
      <c r="Q169" s="23">
        <f t="shared" si="54"/>
        <v>21</v>
      </c>
      <c r="S169" s="24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</row>
    <row r="170" spans="1:35" ht="15.2" customHeight="1" x14ac:dyDescent="0.2">
      <c r="A170" s="1" t="s">
        <v>27</v>
      </c>
      <c r="B170" s="28">
        <v>1495</v>
      </c>
      <c r="C170" s="28">
        <v>1484</v>
      </c>
      <c r="D170" s="28">
        <v>21</v>
      </c>
      <c r="E170" s="28">
        <v>39</v>
      </c>
      <c r="F170" s="28">
        <v>187</v>
      </c>
      <c r="G170" s="28">
        <v>261</v>
      </c>
      <c r="H170" s="28">
        <v>294</v>
      </c>
      <c r="I170" s="28">
        <v>302</v>
      </c>
      <c r="J170" s="28">
        <v>379</v>
      </c>
      <c r="K170" s="28">
        <v>1</v>
      </c>
      <c r="L170" s="28">
        <v>3</v>
      </c>
      <c r="M170" s="29">
        <v>1</v>
      </c>
      <c r="N170" s="29">
        <v>1</v>
      </c>
      <c r="O170" s="29">
        <v>0</v>
      </c>
      <c r="P170" s="29">
        <v>0</v>
      </c>
      <c r="Q170" s="29">
        <v>6</v>
      </c>
      <c r="S170" s="25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</row>
    <row r="171" spans="1:35" ht="15.2" customHeight="1" x14ac:dyDescent="0.2">
      <c r="A171" s="1" t="s">
        <v>28</v>
      </c>
      <c r="B171" s="28">
        <v>2519</v>
      </c>
      <c r="C171" s="28">
        <v>2499</v>
      </c>
      <c r="D171" s="28">
        <v>22</v>
      </c>
      <c r="E171" s="28">
        <v>52</v>
      </c>
      <c r="F171" s="28">
        <v>314</v>
      </c>
      <c r="G171" s="28">
        <v>440</v>
      </c>
      <c r="H171" s="28">
        <v>528</v>
      </c>
      <c r="I171" s="28">
        <v>518</v>
      </c>
      <c r="J171" s="28">
        <v>620</v>
      </c>
      <c r="K171" s="28">
        <v>5</v>
      </c>
      <c r="L171" s="28">
        <v>3</v>
      </c>
      <c r="M171" s="29">
        <v>1</v>
      </c>
      <c r="N171" s="29">
        <v>2</v>
      </c>
      <c r="O171" s="29">
        <v>1</v>
      </c>
      <c r="P171" s="29">
        <v>4</v>
      </c>
      <c r="Q171" s="29">
        <v>9</v>
      </c>
      <c r="S171" s="25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</row>
    <row r="172" spans="1:35" ht="15.2" customHeight="1" x14ac:dyDescent="0.2">
      <c r="A172" s="1" t="s">
        <v>29</v>
      </c>
      <c r="B172" s="28">
        <v>880</v>
      </c>
      <c r="C172" s="28">
        <v>872</v>
      </c>
      <c r="D172" s="28">
        <v>5</v>
      </c>
      <c r="E172" s="28">
        <v>18</v>
      </c>
      <c r="F172" s="28">
        <v>104</v>
      </c>
      <c r="G172" s="28">
        <v>182</v>
      </c>
      <c r="H172" s="28">
        <v>185</v>
      </c>
      <c r="I172" s="28">
        <v>177</v>
      </c>
      <c r="J172" s="28">
        <v>198</v>
      </c>
      <c r="K172" s="28">
        <v>3</v>
      </c>
      <c r="L172" s="28">
        <v>3</v>
      </c>
      <c r="M172" s="29">
        <v>1</v>
      </c>
      <c r="N172" s="29">
        <v>0</v>
      </c>
      <c r="O172" s="29">
        <v>0</v>
      </c>
      <c r="P172" s="29">
        <v>2</v>
      </c>
      <c r="Q172" s="29">
        <v>2</v>
      </c>
      <c r="S172" s="25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</row>
    <row r="173" spans="1:35" ht="15.2" customHeight="1" x14ac:dyDescent="0.2">
      <c r="A173" s="1" t="s">
        <v>30</v>
      </c>
      <c r="B173" s="28">
        <v>506</v>
      </c>
      <c r="C173" s="28">
        <v>496</v>
      </c>
      <c r="D173" s="28">
        <v>8</v>
      </c>
      <c r="E173" s="28">
        <v>10</v>
      </c>
      <c r="F173" s="28">
        <v>75</v>
      </c>
      <c r="G173" s="28">
        <v>98</v>
      </c>
      <c r="H173" s="28">
        <v>91</v>
      </c>
      <c r="I173" s="28">
        <v>96</v>
      </c>
      <c r="J173" s="28">
        <v>116</v>
      </c>
      <c r="K173" s="28">
        <v>2</v>
      </c>
      <c r="L173" s="28">
        <v>8</v>
      </c>
      <c r="M173" s="29">
        <v>0</v>
      </c>
      <c r="N173" s="29">
        <v>2</v>
      </c>
      <c r="O173" s="29">
        <v>0</v>
      </c>
      <c r="P173" s="29">
        <v>0</v>
      </c>
      <c r="Q173" s="29">
        <v>0</v>
      </c>
      <c r="S173" s="25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</row>
    <row r="174" spans="1:35" ht="15.2" customHeight="1" x14ac:dyDescent="0.2">
      <c r="A174" s="1" t="s">
        <v>31</v>
      </c>
      <c r="B174" s="28">
        <v>269</v>
      </c>
      <c r="C174" s="28">
        <v>267</v>
      </c>
      <c r="D174" s="28">
        <v>2</v>
      </c>
      <c r="E174" s="28">
        <v>7</v>
      </c>
      <c r="F174" s="28">
        <v>38</v>
      </c>
      <c r="G174" s="28">
        <v>36</v>
      </c>
      <c r="H174" s="28">
        <v>58</v>
      </c>
      <c r="I174" s="28">
        <v>46</v>
      </c>
      <c r="J174" s="28">
        <v>80</v>
      </c>
      <c r="K174" s="28">
        <v>0</v>
      </c>
      <c r="L174" s="28">
        <v>2</v>
      </c>
      <c r="M174" s="29">
        <v>0</v>
      </c>
      <c r="N174" s="29">
        <v>0</v>
      </c>
      <c r="O174" s="29">
        <v>0</v>
      </c>
      <c r="P174" s="29">
        <v>0</v>
      </c>
      <c r="Q174" s="29">
        <v>0</v>
      </c>
      <c r="S174" s="25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</row>
    <row r="175" spans="1:35" ht="15.2" customHeight="1" x14ac:dyDescent="0.2">
      <c r="A175" s="1" t="s">
        <v>32</v>
      </c>
      <c r="B175" s="28">
        <v>689</v>
      </c>
      <c r="C175" s="28">
        <v>681</v>
      </c>
      <c r="D175" s="28">
        <v>4</v>
      </c>
      <c r="E175" s="28">
        <v>17</v>
      </c>
      <c r="F175" s="28">
        <v>78</v>
      </c>
      <c r="G175" s="28">
        <v>126</v>
      </c>
      <c r="H175" s="28">
        <v>177</v>
      </c>
      <c r="I175" s="28">
        <v>140</v>
      </c>
      <c r="J175" s="28">
        <v>139</v>
      </c>
      <c r="K175" s="28">
        <v>0</v>
      </c>
      <c r="L175" s="28">
        <v>4</v>
      </c>
      <c r="M175" s="29">
        <v>0</v>
      </c>
      <c r="N175" s="29">
        <v>1</v>
      </c>
      <c r="O175" s="29">
        <v>0</v>
      </c>
      <c r="P175" s="29">
        <v>2</v>
      </c>
      <c r="Q175" s="29">
        <v>1</v>
      </c>
      <c r="S175" s="25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</row>
    <row r="176" spans="1:35" ht="15.2" customHeight="1" x14ac:dyDescent="0.2">
      <c r="A176" s="1" t="s">
        <v>33</v>
      </c>
      <c r="B176" s="28">
        <v>612</v>
      </c>
      <c r="C176" s="28">
        <v>586</v>
      </c>
      <c r="D176" s="28">
        <v>2</v>
      </c>
      <c r="E176" s="28">
        <v>12</v>
      </c>
      <c r="F176" s="28">
        <v>65</v>
      </c>
      <c r="G176" s="28">
        <v>93</v>
      </c>
      <c r="H176" s="28">
        <v>152</v>
      </c>
      <c r="I176" s="28">
        <v>134</v>
      </c>
      <c r="J176" s="28">
        <v>127</v>
      </c>
      <c r="K176" s="28">
        <v>1</v>
      </c>
      <c r="L176" s="28">
        <v>24</v>
      </c>
      <c r="M176" s="29">
        <v>1</v>
      </c>
      <c r="N176" s="29">
        <v>1</v>
      </c>
      <c r="O176" s="29">
        <v>0</v>
      </c>
      <c r="P176" s="29">
        <v>0</v>
      </c>
      <c r="Q176" s="29">
        <v>0</v>
      </c>
      <c r="S176" s="25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</row>
    <row r="177" spans="1:35" ht="15.2" customHeight="1" x14ac:dyDescent="0.2">
      <c r="A177" s="1" t="s">
        <v>34</v>
      </c>
      <c r="B177" s="28">
        <v>937</v>
      </c>
      <c r="C177" s="28">
        <v>908</v>
      </c>
      <c r="D177" s="28">
        <v>5</v>
      </c>
      <c r="E177" s="28">
        <v>9</v>
      </c>
      <c r="F177" s="28">
        <v>76</v>
      </c>
      <c r="G177" s="28">
        <v>157</v>
      </c>
      <c r="H177" s="28">
        <v>210</v>
      </c>
      <c r="I177" s="28">
        <v>233</v>
      </c>
      <c r="J177" s="28">
        <v>217</v>
      </c>
      <c r="K177" s="28">
        <v>1</v>
      </c>
      <c r="L177" s="28">
        <v>26</v>
      </c>
      <c r="M177" s="29">
        <v>1</v>
      </c>
      <c r="N177" s="29">
        <v>0</v>
      </c>
      <c r="O177" s="29">
        <v>0</v>
      </c>
      <c r="P177" s="29">
        <v>1</v>
      </c>
      <c r="Q177" s="29">
        <v>1</v>
      </c>
      <c r="S177" s="25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</row>
    <row r="178" spans="1:35" ht="15.2" customHeight="1" x14ac:dyDescent="0.2">
      <c r="A178" s="1" t="s">
        <v>35</v>
      </c>
      <c r="B178" s="28">
        <v>686</v>
      </c>
      <c r="C178" s="28">
        <v>669</v>
      </c>
      <c r="D178" s="28">
        <v>1</v>
      </c>
      <c r="E178" s="28">
        <v>12</v>
      </c>
      <c r="F178" s="28">
        <v>54</v>
      </c>
      <c r="G178" s="28">
        <v>121</v>
      </c>
      <c r="H178" s="28">
        <v>169</v>
      </c>
      <c r="I178" s="28">
        <v>130</v>
      </c>
      <c r="J178" s="28">
        <v>182</v>
      </c>
      <c r="K178" s="28">
        <v>0</v>
      </c>
      <c r="L178" s="28">
        <v>15</v>
      </c>
      <c r="M178" s="29">
        <v>0</v>
      </c>
      <c r="N178" s="29">
        <v>0</v>
      </c>
      <c r="O178" s="29">
        <v>1</v>
      </c>
      <c r="P178" s="29">
        <v>1</v>
      </c>
      <c r="Q178" s="29">
        <v>0</v>
      </c>
      <c r="S178" s="25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</row>
    <row r="179" spans="1:35" ht="15.2" customHeight="1" x14ac:dyDescent="0.2">
      <c r="A179" s="1" t="s">
        <v>36</v>
      </c>
      <c r="B179" s="28">
        <v>366</v>
      </c>
      <c r="C179" s="28">
        <v>340</v>
      </c>
      <c r="D179" s="28">
        <v>3</v>
      </c>
      <c r="E179" s="28">
        <v>2</v>
      </c>
      <c r="F179" s="28">
        <v>27</v>
      </c>
      <c r="G179" s="28">
        <v>59</v>
      </c>
      <c r="H179" s="28">
        <v>65</v>
      </c>
      <c r="I179" s="28">
        <v>94</v>
      </c>
      <c r="J179" s="28">
        <v>89</v>
      </c>
      <c r="K179" s="28">
        <v>1</v>
      </c>
      <c r="L179" s="28">
        <v>23</v>
      </c>
      <c r="M179" s="29">
        <v>2</v>
      </c>
      <c r="N179" s="29">
        <v>0</v>
      </c>
      <c r="O179" s="29">
        <v>0</v>
      </c>
      <c r="P179" s="29">
        <v>1</v>
      </c>
      <c r="Q179" s="29">
        <v>0</v>
      </c>
      <c r="S179" s="25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</row>
    <row r="180" spans="1:35" ht="15.2" customHeight="1" x14ac:dyDescent="0.2">
      <c r="A180" s="1" t="s">
        <v>37</v>
      </c>
      <c r="B180" s="28">
        <v>244</v>
      </c>
      <c r="C180" s="28">
        <v>229</v>
      </c>
      <c r="D180" s="28">
        <v>3</v>
      </c>
      <c r="E180" s="28">
        <v>5</v>
      </c>
      <c r="F180" s="28">
        <v>25</v>
      </c>
      <c r="G180" s="28">
        <v>46</v>
      </c>
      <c r="H180" s="28">
        <v>41</v>
      </c>
      <c r="I180" s="28">
        <v>52</v>
      </c>
      <c r="J180" s="28">
        <v>55</v>
      </c>
      <c r="K180" s="28">
        <v>2</v>
      </c>
      <c r="L180" s="28">
        <v>14</v>
      </c>
      <c r="M180" s="29">
        <v>0</v>
      </c>
      <c r="N180" s="29">
        <v>0</v>
      </c>
      <c r="O180" s="29">
        <v>0</v>
      </c>
      <c r="P180" s="29">
        <v>0</v>
      </c>
      <c r="Q180" s="29">
        <v>1</v>
      </c>
      <c r="S180" s="25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</row>
    <row r="181" spans="1:35" ht="15.2" customHeight="1" x14ac:dyDescent="0.2">
      <c r="A181" s="1" t="s">
        <v>38</v>
      </c>
      <c r="B181" s="28">
        <v>115</v>
      </c>
      <c r="C181" s="28">
        <v>95</v>
      </c>
      <c r="D181" s="28">
        <v>1</v>
      </c>
      <c r="E181" s="28">
        <v>6</v>
      </c>
      <c r="F181" s="28">
        <v>6</v>
      </c>
      <c r="G181" s="28">
        <v>17</v>
      </c>
      <c r="H181" s="28">
        <v>25</v>
      </c>
      <c r="I181" s="28">
        <v>27</v>
      </c>
      <c r="J181" s="28">
        <v>13</v>
      </c>
      <c r="K181" s="28">
        <v>0</v>
      </c>
      <c r="L181" s="28">
        <v>18</v>
      </c>
      <c r="M181" s="29">
        <v>1</v>
      </c>
      <c r="N181" s="29">
        <v>0</v>
      </c>
      <c r="O181" s="29">
        <v>0</v>
      </c>
      <c r="P181" s="29">
        <v>0</v>
      </c>
      <c r="Q181" s="29">
        <v>1</v>
      </c>
      <c r="S181" s="25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</row>
    <row r="182" spans="1:35" ht="15.2" customHeight="1" x14ac:dyDescent="0.2">
      <c r="A182" s="1" t="s">
        <v>23</v>
      </c>
      <c r="B182" s="28">
        <v>42</v>
      </c>
      <c r="C182" s="28">
        <v>36</v>
      </c>
      <c r="D182" s="28">
        <v>0</v>
      </c>
      <c r="E182" s="28">
        <v>1</v>
      </c>
      <c r="F182" s="28">
        <v>4</v>
      </c>
      <c r="G182" s="28">
        <v>4</v>
      </c>
      <c r="H182" s="28">
        <v>6</v>
      </c>
      <c r="I182" s="28">
        <v>9</v>
      </c>
      <c r="J182" s="28">
        <v>12</v>
      </c>
      <c r="K182" s="28">
        <v>0</v>
      </c>
      <c r="L182" s="28">
        <v>6</v>
      </c>
      <c r="M182" s="29">
        <v>0</v>
      </c>
      <c r="N182" s="29">
        <v>0</v>
      </c>
      <c r="O182" s="29">
        <v>0</v>
      </c>
      <c r="P182" s="29">
        <v>0</v>
      </c>
      <c r="Q182" s="29">
        <v>0</v>
      </c>
      <c r="S182" s="25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</row>
    <row r="183" spans="1:35" ht="15.2" customHeight="1" x14ac:dyDescent="0.2">
      <c r="A183" s="1" t="s">
        <v>39</v>
      </c>
      <c r="B183" s="28">
        <v>11</v>
      </c>
      <c r="C183" s="28">
        <v>6</v>
      </c>
      <c r="D183" s="28">
        <v>0</v>
      </c>
      <c r="E183" s="28">
        <v>0</v>
      </c>
      <c r="F183" s="28">
        <v>0</v>
      </c>
      <c r="G183" s="28">
        <v>2</v>
      </c>
      <c r="H183" s="28">
        <v>1</v>
      </c>
      <c r="I183" s="28">
        <v>1</v>
      </c>
      <c r="J183" s="28">
        <v>2</v>
      </c>
      <c r="K183" s="28">
        <v>0</v>
      </c>
      <c r="L183" s="28">
        <v>5</v>
      </c>
      <c r="M183" s="29">
        <v>0</v>
      </c>
      <c r="N183" s="29">
        <v>0</v>
      </c>
      <c r="O183" s="29">
        <v>0</v>
      </c>
      <c r="P183" s="29">
        <v>0</v>
      </c>
      <c r="Q183" s="29">
        <v>0</v>
      </c>
      <c r="S183" s="25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</row>
    <row r="184" spans="1:35" ht="21" customHeight="1" x14ac:dyDescent="0.2">
      <c r="A184" s="27" t="s">
        <v>43</v>
      </c>
      <c r="B184" s="21">
        <f>SUM(B185,B189)</f>
        <v>29147</v>
      </c>
      <c r="C184" s="21">
        <f t="shared" ref="C184:Q184" si="55">SUM(C185,C189)</f>
        <v>28805</v>
      </c>
      <c r="D184" s="21">
        <f t="shared" si="55"/>
        <v>243</v>
      </c>
      <c r="E184" s="21">
        <f t="shared" si="55"/>
        <v>686</v>
      </c>
      <c r="F184" s="21">
        <f t="shared" si="55"/>
        <v>3369</v>
      </c>
      <c r="G184" s="21">
        <f t="shared" si="55"/>
        <v>5156</v>
      </c>
      <c r="H184" s="21">
        <f t="shared" si="55"/>
        <v>6105</v>
      </c>
      <c r="I184" s="21">
        <f t="shared" si="55"/>
        <v>6126</v>
      </c>
      <c r="J184" s="21">
        <f t="shared" si="55"/>
        <v>7076</v>
      </c>
      <c r="K184" s="21">
        <f t="shared" si="55"/>
        <v>44</v>
      </c>
      <c r="L184" s="21">
        <f t="shared" si="55"/>
        <v>207</v>
      </c>
      <c r="M184" s="21">
        <f t="shared" si="55"/>
        <v>5</v>
      </c>
      <c r="N184" s="21">
        <f t="shared" si="55"/>
        <v>9</v>
      </c>
      <c r="O184" s="21">
        <f t="shared" si="55"/>
        <v>7</v>
      </c>
      <c r="P184" s="21">
        <f t="shared" si="55"/>
        <v>22</v>
      </c>
      <c r="Q184" s="23">
        <f t="shared" si="55"/>
        <v>92</v>
      </c>
      <c r="R184" s="30"/>
      <c r="S184" s="24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</row>
    <row r="185" spans="1:35" ht="21" customHeight="1" x14ac:dyDescent="0.2">
      <c r="A185" s="20" t="s">
        <v>41</v>
      </c>
      <c r="B185" s="21">
        <f>SUM(B186:B188)</f>
        <v>19761</v>
      </c>
      <c r="C185" s="21">
        <f t="shared" ref="C185:Q185" si="56">SUM(C186:C188)</f>
        <v>19703</v>
      </c>
      <c r="D185" s="21">
        <f t="shared" si="56"/>
        <v>214</v>
      </c>
      <c r="E185" s="21">
        <f t="shared" si="56"/>
        <v>530</v>
      </c>
      <c r="F185" s="21">
        <f t="shared" si="56"/>
        <v>2537</v>
      </c>
      <c r="G185" s="21">
        <f t="shared" si="56"/>
        <v>3667</v>
      </c>
      <c r="H185" s="21">
        <f t="shared" si="56"/>
        <v>4189</v>
      </c>
      <c r="I185" s="21">
        <f t="shared" si="56"/>
        <v>4069</v>
      </c>
      <c r="J185" s="21">
        <f t="shared" si="56"/>
        <v>4477</v>
      </c>
      <c r="K185" s="21">
        <f t="shared" si="56"/>
        <v>20</v>
      </c>
      <c r="L185" s="21">
        <f t="shared" si="56"/>
        <v>17</v>
      </c>
      <c r="M185" s="21">
        <f t="shared" si="56"/>
        <v>0</v>
      </c>
      <c r="N185" s="21">
        <f t="shared" si="56"/>
        <v>1</v>
      </c>
      <c r="O185" s="21">
        <f t="shared" si="56"/>
        <v>2</v>
      </c>
      <c r="P185" s="21">
        <f t="shared" si="56"/>
        <v>5</v>
      </c>
      <c r="Q185" s="23">
        <f t="shared" si="56"/>
        <v>33</v>
      </c>
      <c r="S185" s="24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</row>
    <row r="186" spans="1:35" ht="15.95" customHeight="1" x14ac:dyDescent="0.2">
      <c r="A186" s="1" t="s">
        <v>24</v>
      </c>
      <c r="B186" s="28">
        <v>15829</v>
      </c>
      <c r="C186" s="28">
        <v>15798</v>
      </c>
      <c r="D186" s="28">
        <v>175</v>
      </c>
      <c r="E186" s="28">
        <v>451</v>
      </c>
      <c r="F186" s="28">
        <v>2133</v>
      </c>
      <c r="G186" s="28">
        <v>3008</v>
      </c>
      <c r="H186" s="28">
        <v>3358</v>
      </c>
      <c r="I186" s="28">
        <v>3284</v>
      </c>
      <c r="J186" s="28">
        <v>3376</v>
      </c>
      <c r="K186" s="28">
        <v>13</v>
      </c>
      <c r="L186" s="28">
        <v>12</v>
      </c>
      <c r="M186" s="29">
        <v>0</v>
      </c>
      <c r="N186" s="29">
        <v>1</v>
      </c>
      <c r="O186" s="29">
        <v>1</v>
      </c>
      <c r="P186" s="29">
        <v>3</v>
      </c>
      <c r="Q186" s="29">
        <v>14</v>
      </c>
      <c r="S186" s="25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</row>
    <row r="187" spans="1:35" ht="15.95" customHeight="1" x14ac:dyDescent="0.2">
      <c r="A187" s="1" t="s">
        <v>25</v>
      </c>
      <c r="B187" s="28">
        <v>2268</v>
      </c>
      <c r="C187" s="28">
        <v>2256</v>
      </c>
      <c r="D187" s="28">
        <v>26</v>
      </c>
      <c r="E187" s="28">
        <v>35</v>
      </c>
      <c r="F187" s="28">
        <v>211</v>
      </c>
      <c r="G187" s="28">
        <v>379</v>
      </c>
      <c r="H187" s="28">
        <v>470</v>
      </c>
      <c r="I187" s="28">
        <v>473</v>
      </c>
      <c r="J187" s="28">
        <v>658</v>
      </c>
      <c r="K187" s="28">
        <v>4</v>
      </c>
      <c r="L187" s="28">
        <v>2</v>
      </c>
      <c r="M187" s="29">
        <v>0</v>
      </c>
      <c r="N187" s="29">
        <v>0</v>
      </c>
      <c r="O187" s="29">
        <v>0</v>
      </c>
      <c r="P187" s="29">
        <v>0</v>
      </c>
      <c r="Q187" s="29">
        <v>10</v>
      </c>
      <c r="S187" s="25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</row>
    <row r="188" spans="1:35" ht="15.95" customHeight="1" x14ac:dyDescent="0.2">
      <c r="A188" s="1" t="s">
        <v>26</v>
      </c>
      <c r="B188" s="28">
        <v>1664</v>
      </c>
      <c r="C188" s="28">
        <v>1649</v>
      </c>
      <c r="D188" s="28">
        <v>13</v>
      </c>
      <c r="E188" s="28">
        <v>44</v>
      </c>
      <c r="F188" s="28">
        <v>193</v>
      </c>
      <c r="G188" s="28">
        <v>280</v>
      </c>
      <c r="H188" s="28">
        <v>361</v>
      </c>
      <c r="I188" s="28">
        <v>312</v>
      </c>
      <c r="J188" s="28">
        <v>443</v>
      </c>
      <c r="K188" s="28">
        <v>3</v>
      </c>
      <c r="L188" s="28">
        <v>3</v>
      </c>
      <c r="M188" s="29">
        <v>0</v>
      </c>
      <c r="N188" s="29">
        <v>0</v>
      </c>
      <c r="O188" s="29">
        <v>1</v>
      </c>
      <c r="P188" s="29">
        <v>2</v>
      </c>
      <c r="Q188" s="29">
        <v>9</v>
      </c>
      <c r="S188" s="25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</row>
    <row r="189" spans="1:35" ht="21" customHeight="1" x14ac:dyDescent="0.2">
      <c r="A189" s="27" t="s">
        <v>42</v>
      </c>
      <c r="B189" s="21">
        <f>SUM(B190:B203)</f>
        <v>9386</v>
      </c>
      <c r="C189" s="21">
        <f t="shared" ref="C189:Q189" si="57">SUM(C190:C203)</f>
        <v>9102</v>
      </c>
      <c r="D189" s="21">
        <f t="shared" si="57"/>
        <v>29</v>
      </c>
      <c r="E189" s="21">
        <f t="shared" si="57"/>
        <v>156</v>
      </c>
      <c r="F189" s="21">
        <f t="shared" si="57"/>
        <v>832</v>
      </c>
      <c r="G189" s="21">
        <f t="shared" si="57"/>
        <v>1489</v>
      </c>
      <c r="H189" s="21">
        <f t="shared" si="57"/>
        <v>1916</v>
      </c>
      <c r="I189" s="21">
        <f t="shared" si="57"/>
        <v>2057</v>
      </c>
      <c r="J189" s="21">
        <f t="shared" si="57"/>
        <v>2599</v>
      </c>
      <c r="K189" s="21">
        <f t="shared" si="57"/>
        <v>24</v>
      </c>
      <c r="L189" s="21">
        <f t="shared" si="57"/>
        <v>190</v>
      </c>
      <c r="M189" s="21">
        <f t="shared" si="57"/>
        <v>5</v>
      </c>
      <c r="N189" s="21">
        <f t="shared" si="57"/>
        <v>8</v>
      </c>
      <c r="O189" s="21">
        <f t="shared" si="57"/>
        <v>5</v>
      </c>
      <c r="P189" s="21">
        <f t="shared" si="57"/>
        <v>17</v>
      </c>
      <c r="Q189" s="23">
        <f t="shared" si="57"/>
        <v>59</v>
      </c>
      <c r="S189" s="24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</row>
    <row r="190" spans="1:35" ht="15.95" customHeight="1" x14ac:dyDescent="0.2">
      <c r="A190" s="1" t="s">
        <v>27</v>
      </c>
      <c r="B190" s="28">
        <v>2196</v>
      </c>
      <c r="C190" s="28">
        <v>2173</v>
      </c>
      <c r="D190" s="28">
        <v>13</v>
      </c>
      <c r="E190" s="28">
        <v>55</v>
      </c>
      <c r="F190" s="28">
        <v>218</v>
      </c>
      <c r="G190" s="28">
        <v>408</v>
      </c>
      <c r="H190" s="28">
        <v>447</v>
      </c>
      <c r="I190" s="28">
        <v>464</v>
      </c>
      <c r="J190" s="28">
        <v>565</v>
      </c>
      <c r="K190" s="28">
        <v>3</v>
      </c>
      <c r="L190" s="28">
        <v>4</v>
      </c>
      <c r="M190" s="29">
        <v>1</v>
      </c>
      <c r="N190" s="29">
        <v>0</v>
      </c>
      <c r="O190" s="29">
        <v>0</v>
      </c>
      <c r="P190" s="29">
        <v>3</v>
      </c>
      <c r="Q190" s="29">
        <v>15</v>
      </c>
      <c r="S190" s="25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</row>
    <row r="191" spans="1:35" ht="15.95" customHeight="1" x14ac:dyDescent="0.2">
      <c r="A191" s="1" t="s">
        <v>28</v>
      </c>
      <c r="B191" s="28">
        <v>2941</v>
      </c>
      <c r="C191" s="28">
        <v>2900</v>
      </c>
      <c r="D191" s="28">
        <v>8</v>
      </c>
      <c r="E191" s="28">
        <v>63</v>
      </c>
      <c r="F191" s="28">
        <v>327</v>
      </c>
      <c r="G191" s="28">
        <v>492</v>
      </c>
      <c r="H191" s="28">
        <v>613</v>
      </c>
      <c r="I191" s="28">
        <v>597</v>
      </c>
      <c r="J191" s="28">
        <v>797</v>
      </c>
      <c r="K191" s="28">
        <v>3</v>
      </c>
      <c r="L191" s="28">
        <v>10</v>
      </c>
      <c r="M191" s="29">
        <v>1</v>
      </c>
      <c r="N191" s="29">
        <v>3</v>
      </c>
      <c r="O191" s="29">
        <v>1</v>
      </c>
      <c r="P191" s="29">
        <v>4</v>
      </c>
      <c r="Q191" s="29">
        <v>22</v>
      </c>
      <c r="S191" s="25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</row>
    <row r="192" spans="1:35" ht="15.95" customHeight="1" x14ac:dyDescent="0.2">
      <c r="A192" s="1" t="s">
        <v>29</v>
      </c>
      <c r="B192" s="28">
        <v>1070</v>
      </c>
      <c r="C192" s="28">
        <v>1044</v>
      </c>
      <c r="D192" s="28">
        <v>3</v>
      </c>
      <c r="E192" s="28">
        <v>20</v>
      </c>
      <c r="F192" s="28">
        <v>96</v>
      </c>
      <c r="G192" s="28">
        <v>178</v>
      </c>
      <c r="H192" s="28">
        <v>232</v>
      </c>
      <c r="I192" s="28">
        <v>234</v>
      </c>
      <c r="J192" s="28">
        <v>276</v>
      </c>
      <c r="K192" s="28">
        <v>5</v>
      </c>
      <c r="L192" s="28">
        <v>13</v>
      </c>
      <c r="M192" s="29">
        <v>0</v>
      </c>
      <c r="N192" s="29">
        <v>1</v>
      </c>
      <c r="O192" s="29">
        <v>1</v>
      </c>
      <c r="P192" s="29">
        <v>2</v>
      </c>
      <c r="Q192" s="29">
        <v>9</v>
      </c>
      <c r="S192" s="25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</row>
    <row r="193" spans="1:35" ht="15.95" customHeight="1" x14ac:dyDescent="0.2">
      <c r="A193" s="1" t="s">
        <v>30</v>
      </c>
      <c r="B193" s="28">
        <v>518</v>
      </c>
      <c r="C193" s="28">
        <v>509</v>
      </c>
      <c r="D193" s="28">
        <v>0</v>
      </c>
      <c r="E193" s="28">
        <v>2</v>
      </c>
      <c r="F193" s="28">
        <v>49</v>
      </c>
      <c r="G193" s="28">
        <v>87</v>
      </c>
      <c r="H193" s="28">
        <v>103</v>
      </c>
      <c r="I193" s="28">
        <v>113</v>
      </c>
      <c r="J193" s="28">
        <v>155</v>
      </c>
      <c r="K193" s="28">
        <v>0</v>
      </c>
      <c r="L193" s="28">
        <v>5</v>
      </c>
      <c r="M193" s="29">
        <v>0</v>
      </c>
      <c r="N193" s="29">
        <v>1</v>
      </c>
      <c r="O193" s="29">
        <v>0</v>
      </c>
      <c r="P193" s="29">
        <v>0</v>
      </c>
      <c r="Q193" s="29">
        <v>3</v>
      </c>
      <c r="S193" s="25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</row>
    <row r="194" spans="1:35" ht="15.95" customHeight="1" x14ac:dyDescent="0.2">
      <c r="A194" s="1" t="s">
        <v>31</v>
      </c>
      <c r="B194" s="28">
        <v>284</v>
      </c>
      <c r="C194" s="28">
        <v>275</v>
      </c>
      <c r="D194" s="28">
        <v>0</v>
      </c>
      <c r="E194" s="28">
        <v>1</v>
      </c>
      <c r="F194" s="28">
        <v>17</v>
      </c>
      <c r="G194" s="28">
        <v>38</v>
      </c>
      <c r="H194" s="28">
        <v>55</v>
      </c>
      <c r="I194" s="28">
        <v>65</v>
      </c>
      <c r="J194" s="28">
        <v>95</v>
      </c>
      <c r="K194" s="28">
        <v>4</v>
      </c>
      <c r="L194" s="28">
        <v>5</v>
      </c>
      <c r="M194" s="29">
        <v>1</v>
      </c>
      <c r="N194" s="29">
        <v>1</v>
      </c>
      <c r="O194" s="29">
        <v>0</v>
      </c>
      <c r="P194" s="29">
        <v>1</v>
      </c>
      <c r="Q194" s="29">
        <v>1</v>
      </c>
      <c r="S194" s="25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</row>
    <row r="195" spans="1:35" ht="15.95" customHeight="1" x14ac:dyDescent="0.2">
      <c r="A195" s="1" t="s">
        <v>32</v>
      </c>
      <c r="B195" s="28">
        <v>904</v>
      </c>
      <c r="C195" s="28">
        <v>860</v>
      </c>
      <c r="D195" s="28">
        <v>2</v>
      </c>
      <c r="E195" s="28">
        <v>4</v>
      </c>
      <c r="F195" s="28">
        <v>48</v>
      </c>
      <c r="G195" s="28">
        <v>119</v>
      </c>
      <c r="H195" s="28">
        <v>187</v>
      </c>
      <c r="I195" s="28">
        <v>240</v>
      </c>
      <c r="J195" s="28">
        <v>258</v>
      </c>
      <c r="K195" s="28">
        <v>2</v>
      </c>
      <c r="L195" s="28">
        <v>38</v>
      </c>
      <c r="M195" s="29">
        <v>1</v>
      </c>
      <c r="N195" s="29">
        <v>0</v>
      </c>
      <c r="O195" s="29">
        <v>0</v>
      </c>
      <c r="P195" s="29">
        <v>2</v>
      </c>
      <c r="Q195" s="29">
        <v>3</v>
      </c>
      <c r="S195" s="25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</row>
    <row r="196" spans="1:35" ht="15.95" customHeight="1" x14ac:dyDescent="0.2">
      <c r="A196" s="1" t="s">
        <v>33</v>
      </c>
      <c r="B196" s="28">
        <v>604</v>
      </c>
      <c r="C196" s="28">
        <v>567</v>
      </c>
      <c r="D196" s="28">
        <v>1</v>
      </c>
      <c r="E196" s="28">
        <v>5</v>
      </c>
      <c r="F196" s="28">
        <v>33</v>
      </c>
      <c r="G196" s="28">
        <v>59</v>
      </c>
      <c r="H196" s="28">
        <v>128</v>
      </c>
      <c r="I196" s="28">
        <v>150</v>
      </c>
      <c r="J196" s="28">
        <v>189</v>
      </c>
      <c r="K196" s="28">
        <v>2</v>
      </c>
      <c r="L196" s="28">
        <v>29</v>
      </c>
      <c r="M196" s="29">
        <v>1</v>
      </c>
      <c r="N196" s="29">
        <v>0</v>
      </c>
      <c r="O196" s="29">
        <v>1</v>
      </c>
      <c r="P196" s="29">
        <v>4</v>
      </c>
      <c r="Q196" s="29">
        <v>2</v>
      </c>
      <c r="S196" s="25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</row>
    <row r="197" spans="1:35" ht="15.95" customHeight="1" x14ac:dyDescent="0.2">
      <c r="A197" s="1" t="s">
        <v>34</v>
      </c>
      <c r="B197" s="28">
        <v>519</v>
      </c>
      <c r="C197" s="28">
        <v>490</v>
      </c>
      <c r="D197" s="28">
        <v>2</v>
      </c>
      <c r="E197" s="28">
        <v>2</v>
      </c>
      <c r="F197" s="28">
        <v>26</v>
      </c>
      <c r="G197" s="28">
        <v>71</v>
      </c>
      <c r="H197" s="28">
        <v>87</v>
      </c>
      <c r="I197" s="28">
        <v>133</v>
      </c>
      <c r="J197" s="28">
        <v>167</v>
      </c>
      <c r="K197" s="28">
        <v>2</v>
      </c>
      <c r="L197" s="28">
        <v>25</v>
      </c>
      <c r="M197" s="29">
        <v>0</v>
      </c>
      <c r="N197" s="29">
        <v>1</v>
      </c>
      <c r="O197" s="29">
        <v>0</v>
      </c>
      <c r="P197" s="29">
        <v>1</v>
      </c>
      <c r="Q197" s="29">
        <v>2</v>
      </c>
      <c r="S197" s="25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</row>
    <row r="198" spans="1:35" ht="15.95" customHeight="1" x14ac:dyDescent="0.2">
      <c r="A198" s="1" t="s">
        <v>35</v>
      </c>
      <c r="B198" s="28">
        <v>200</v>
      </c>
      <c r="C198" s="28">
        <v>176</v>
      </c>
      <c r="D198" s="28">
        <v>0</v>
      </c>
      <c r="E198" s="28">
        <v>3</v>
      </c>
      <c r="F198" s="28">
        <v>14</v>
      </c>
      <c r="G198" s="28">
        <v>21</v>
      </c>
      <c r="H198" s="28">
        <v>44</v>
      </c>
      <c r="I198" s="28">
        <v>41</v>
      </c>
      <c r="J198" s="28">
        <v>51</v>
      </c>
      <c r="K198" s="28">
        <v>2</v>
      </c>
      <c r="L198" s="28">
        <v>20</v>
      </c>
      <c r="M198" s="29">
        <v>0</v>
      </c>
      <c r="N198" s="29">
        <v>1</v>
      </c>
      <c r="O198" s="29">
        <v>2</v>
      </c>
      <c r="P198" s="29">
        <v>0</v>
      </c>
      <c r="Q198" s="29">
        <v>1</v>
      </c>
      <c r="S198" s="25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</row>
    <row r="199" spans="1:35" ht="15.95" customHeight="1" x14ac:dyDescent="0.2">
      <c r="A199" s="1" t="s">
        <v>36</v>
      </c>
      <c r="B199" s="28">
        <v>82</v>
      </c>
      <c r="C199" s="28">
        <v>66</v>
      </c>
      <c r="D199" s="28">
        <v>0</v>
      </c>
      <c r="E199" s="28">
        <v>1</v>
      </c>
      <c r="F199" s="28">
        <v>3</v>
      </c>
      <c r="G199" s="28">
        <v>8</v>
      </c>
      <c r="H199" s="28">
        <v>10</v>
      </c>
      <c r="I199" s="28">
        <v>11</v>
      </c>
      <c r="J199" s="28">
        <v>32</v>
      </c>
      <c r="K199" s="28">
        <v>1</v>
      </c>
      <c r="L199" s="28">
        <v>16</v>
      </c>
      <c r="M199" s="29">
        <v>0</v>
      </c>
      <c r="N199" s="29">
        <v>0</v>
      </c>
      <c r="O199" s="29">
        <v>0</v>
      </c>
      <c r="P199" s="29">
        <v>0</v>
      </c>
      <c r="Q199" s="29">
        <v>0</v>
      </c>
      <c r="S199" s="25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</row>
    <row r="200" spans="1:35" ht="15.95" customHeight="1" x14ac:dyDescent="0.2">
      <c r="A200" s="1" t="s">
        <v>37</v>
      </c>
      <c r="B200" s="28">
        <v>41</v>
      </c>
      <c r="C200" s="28">
        <v>24</v>
      </c>
      <c r="D200" s="28">
        <v>0</v>
      </c>
      <c r="E200" s="28">
        <v>0</v>
      </c>
      <c r="F200" s="28">
        <v>1</v>
      </c>
      <c r="G200" s="28">
        <v>5</v>
      </c>
      <c r="H200" s="28">
        <v>1</v>
      </c>
      <c r="I200" s="28">
        <v>6</v>
      </c>
      <c r="J200" s="28">
        <v>11</v>
      </c>
      <c r="K200" s="28">
        <v>0</v>
      </c>
      <c r="L200" s="28">
        <v>17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S200" s="25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</row>
    <row r="201" spans="1:35" ht="15.95" customHeight="1" x14ac:dyDescent="0.2">
      <c r="A201" s="1" t="s">
        <v>38</v>
      </c>
      <c r="B201" s="28">
        <v>16</v>
      </c>
      <c r="C201" s="28">
        <v>10</v>
      </c>
      <c r="D201" s="28">
        <v>0</v>
      </c>
      <c r="E201" s="28">
        <v>0</v>
      </c>
      <c r="F201" s="28">
        <v>0</v>
      </c>
      <c r="G201" s="28">
        <v>2</v>
      </c>
      <c r="H201" s="28">
        <v>5</v>
      </c>
      <c r="I201" s="28">
        <v>2</v>
      </c>
      <c r="J201" s="28">
        <v>1</v>
      </c>
      <c r="K201" s="28">
        <v>0</v>
      </c>
      <c r="L201" s="28">
        <v>6</v>
      </c>
      <c r="M201" s="29">
        <v>0</v>
      </c>
      <c r="N201" s="29">
        <v>0</v>
      </c>
      <c r="O201" s="29">
        <v>0</v>
      </c>
      <c r="P201" s="29">
        <v>0</v>
      </c>
      <c r="Q201" s="29">
        <v>0</v>
      </c>
      <c r="S201" s="25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</row>
    <row r="202" spans="1:35" ht="15.95" customHeight="1" x14ac:dyDescent="0.2">
      <c r="A202" s="1" t="s">
        <v>23</v>
      </c>
      <c r="B202" s="28">
        <v>7</v>
      </c>
      <c r="C202" s="28">
        <v>5</v>
      </c>
      <c r="D202" s="28">
        <v>0</v>
      </c>
      <c r="E202" s="28">
        <v>0</v>
      </c>
      <c r="F202" s="28">
        <v>0</v>
      </c>
      <c r="G202" s="28">
        <v>0</v>
      </c>
      <c r="H202" s="28">
        <v>3</v>
      </c>
      <c r="I202" s="28">
        <v>1</v>
      </c>
      <c r="J202" s="28">
        <v>1</v>
      </c>
      <c r="K202" s="28">
        <v>0</v>
      </c>
      <c r="L202" s="28">
        <v>1</v>
      </c>
      <c r="M202" s="29">
        <v>0</v>
      </c>
      <c r="N202" s="29">
        <v>0</v>
      </c>
      <c r="O202" s="29">
        <v>0</v>
      </c>
      <c r="P202" s="29">
        <v>0</v>
      </c>
      <c r="Q202" s="29">
        <v>1</v>
      </c>
      <c r="S202" s="25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</row>
    <row r="203" spans="1:35" ht="15.95" customHeight="1" x14ac:dyDescent="0.2">
      <c r="A203" s="1" t="s">
        <v>39</v>
      </c>
      <c r="B203" s="28">
        <v>4</v>
      </c>
      <c r="C203" s="28">
        <v>3</v>
      </c>
      <c r="D203" s="28">
        <v>0</v>
      </c>
      <c r="E203" s="28">
        <v>0</v>
      </c>
      <c r="F203" s="28">
        <v>0</v>
      </c>
      <c r="G203" s="28">
        <v>1</v>
      </c>
      <c r="H203" s="28">
        <v>1</v>
      </c>
      <c r="I203" s="28">
        <v>0</v>
      </c>
      <c r="J203" s="28">
        <v>1</v>
      </c>
      <c r="K203" s="28">
        <v>0</v>
      </c>
      <c r="L203" s="28">
        <v>1</v>
      </c>
      <c r="M203" s="29">
        <v>0</v>
      </c>
      <c r="N203" s="29">
        <v>0</v>
      </c>
      <c r="O203" s="29">
        <v>0</v>
      </c>
      <c r="P203" s="29">
        <v>0</v>
      </c>
      <c r="Q203" s="29">
        <v>0</v>
      </c>
      <c r="S203" s="25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</row>
    <row r="204" spans="1:35" ht="21" customHeight="1" x14ac:dyDescent="0.2">
      <c r="A204" s="27" t="s">
        <v>17</v>
      </c>
      <c r="B204" s="21">
        <f>SUM(B205,B209)</f>
        <v>33148</v>
      </c>
      <c r="C204" s="21">
        <f t="shared" ref="C204:Q204" si="58">SUM(C205,C209)</f>
        <v>32735</v>
      </c>
      <c r="D204" s="21">
        <f t="shared" si="58"/>
        <v>172</v>
      </c>
      <c r="E204" s="21">
        <f t="shared" si="58"/>
        <v>540</v>
      </c>
      <c r="F204" s="21">
        <f t="shared" si="58"/>
        <v>3176</v>
      </c>
      <c r="G204" s="21">
        <f t="shared" si="58"/>
        <v>5182</v>
      </c>
      <c r="H204" s="21">
        <f t="shared" si="58"/>
        <v>6632</v>
      </c>
      <c r="I204" s="21">
        <f t="shared" si="58"/>
        <v>7134</v>
      </c>
      <c r="J204" s="21">
        <f t="shared" si="58"/>
        <v>9886</v>
      </c>
      <c r="K204" s="21">
        <f t="shared" si="58"/>
        <v>13</v>
      </c>
      <c r="L204" s="21">
        <f t="shared" si="58"/>
        <v>116</v>
      </c>
      <c r="M204" s="21">
        <f t="shared" si="58"/>
        <v>4</v>
      </c>
      <c r="N204" s="21">
        <f t="shared" si="58"/>
        <v>21</v>
      </c>
      <c r="O204" s="21">
        <f t="shared" si="58"/>
        <v>10</v>
      </c>
      <c r="P204" s="21">
        <f t="shared" si="58"/>
        <v>37</v>
      </c>
      <c r="Q204" s="23">
        <f t="shared" si="58"/>
        <v>225</v>
      </c>
      <c r="R204" s="30"/>
      <c r="S204" s="24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</row>
    <row r="205" spans="1:35" ht="21" customHeight="1" x14ac:dyDescent="0.2">
      <c r="A205" s="20" t="s">
        <v>41</v>
      </c>
      <c r="B205" s="21">
        <f>SUM(B206:B208)</f>
        <v>8849</v>
      </c>
      <c r="C205" s="21">
        <f t="shared" ref="C205:Q205" si="59">SUM(C206:C208)</f>
        <v>8770</v>
      </c>
      <c r="D205" s="21">
        <f t="shared" si="59"/>
        <v>76</v>
      </c>
      <c r="E205" s="21">
        <f t="shared" si="59"/>
        <v>195</v>
      </c>
      <c r="F205" s="21">
        <f t="shared" si="59"/>
        <v>1136</v>
      </c>
      <c r="G205" s="21">
        <f t="shared" si="59"/>
        <v>1574</v>
      </c>
      <c r="H205" s="21">
        <f t="shared" si="59"/>
        <v>1659</v>
      </c>
      <c r="I205" s="21">
        <f t="shared" si="59"/>
        <v>1710</v>
      </c>
      <c r="J205" s="21">
        <f t="shared" si="59"/>
        <v>2416</v>
      </c>
      <c r="K205" s="21">
        <f t="shared" si="59"/>
        <v>4</v>
      </c>
      <c r="L205" s="21">
        <f t="shared" si="59"/>
        <v>4</v>
      </c>
      <c r="M205" s="21">
        <f t="shared" si="59"/>
        <v>1</v>
      </c>
      <c r="N205" s="21">
        <f t="shared" si="59"/>
        <v>3</v>
      </c>
      <c r="O205" s="21">
        <f t="shared" si="59"/>
        <v>0</v>
      </c>
      <c r="P205" s="21">
        <f t="shared" si="59"/>
        <v>10</v>
      </c>
      <c r="Q205" s="23">
        <f t="shared" si="59"/>
        <v>61</v>
      </c>
      <c r="S205" s="24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</row>
    <row r="206" spans="1:35" ht="15.2" customHeight="1" x14ac:dyDescent="0.2">
      <c r="A206" s="1" t="s">
        <v>24</v>
      </c>
      <c r="B206" s="28">
        <v>5436</v>
      </c>
      <c r="C206" s="28">
        <v>5416</v>
      </c>
      <c r="D206" s="28">
        <v>57</v>
      </c>
      <c r="E206" s="28">
        <v>137</v>
      </c>
      <c r="F206" s="28">
        <v>758</v>
      </c>
      <c r="G206" s="28">
        <v>1034</v>
      </c>
      <c r="H206" s="28">
        <v>1033</v>
      </c>
      <c r="I206" s="28">
        <v>1033</v>
      </c>
      <c r="J206" s="28">
        <v>1362</v>
      </c>
      <c r="K206" s="28">
        <v>2</v>
      </c>
      <c r="L206" s="28">
        <v>1</v>
      </c>
      <c r="M206" s="29">
        <v>1</v>
      </c>
      <c r="N206" s="29">
        <v>1</v>
      </c>
      <c r="O206" s="29">
        <v>0</v>
      </c>
      <c r="P206" s="29">
        <v>3</v>
      </c>
      <c r="Q206" s="29">
        <v>14</v>
      </c>
      <c r="S206" s="25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</row>
    <row r="207" spans="1:35" ht="15.95" customHeight="1" x14ac:dyDescent="0.2">
      <c r="A207" s="1" t="s">
        <v>25</v>
      </c>
      <c r="B207" s="28">
        <v>1242</v>
      </c>
      <c r="C207" s="28">
        <v>1220</v>
      </c>
      <c r="D207" s="28">
        <v>8</v>
      </c>
      <c r="E207" s="28">
        <v>23</v>
      </c>
      <c r="F207" s="28">
        <v>142</v>
      </c>
      <c r="G207" s="28">
        <v>202</v>
      </c>
      <c r="H207" s="28">
        <v>213</v>
      </c>
      <c r="I207" s="28">
        <v>265</v>
      </c>
      <c r="J207" s="28">
        <v>367</v>
      </c>
      <c r="K207" s="28">
        <v>0</v>
      </c>
      <c r="L207" s="28">
        <v>2</v>
      </c>
      <c r="M207" s="29">
        <v>0</v>
      </c>
      <c r="N207" s="29">
        <v>1</v>
      </c>
      <c r="O207" s="29">
        <v>0</v>
      </c>
      <c r="P207" s="29">
        <v>4</v>
      </c>
      <c r="Q207" s="29">
        <v>15</v>
      </c>
      <c r="S207" s="25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</row>
    <row r="208" spans="1:35" ht="15.95" customHeight="1" x14ac:dyDescent="0.2">
      <c r="A208" s="1" t="s">
        <v>26</v>
      </c>
      <c r="B208" s="28">
        <v>2171</v>
      </c>
      <c r="C208" s="28">
        <v>2134</v>
      </c>
      <c r="D208" s="28">
        <v>11</v>
      </c>
      <c r="E208" s="28">
        <v>35</v>
      </c>
      <c r="F208" s="28">
        <v>236</v>
      </c>
      <c r="G208" s="28">
        <v>338</v>
      </c>
      <c r="H208" s="28">
        <v>413</v>
      </c>
      <c r="I208" s="28">
        <v>412</v>
      </c>
      <c r="J208" s="28">
        <v>687</v>
      </c>
      <c r="K208" s="28">
        <v>2</v>
      </c>
      <c r="L208" s="28">
        <v>1</v>
      </c>
      <c r="M208" s="29">
        <v>0</v>
      </c>
      <c r="N208" s="29">
        <v>1</v>
      </c>
      <c r="O208" s="29">
        <v>0</v>
      </c>
      <c r="P208" s="29">
        <v>3</v>
      </c>
      <c r="Q208" s="29">
        <v>32</v>
      </c>
      <c r="S208" s="25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</row>
    <row r="209" spans="1:35" ht="21" customHeight="1" x14ac:dyDescent="0.2">
      <c r="A209" s="27" t="s">
        <v>42</v>
      </c>
      <c r="B209" s="21">
        <f>SUM(B210:B223)</f>
        <v>24299</v>
      </c>
      <c r="C209" s="21">
        <f t="shared" ref="C209:Q209" si="60">SUM(C210:C223)</f>
        <v>23965</v>
      </c>
      <c r="D209" s="21">
        <f t="shared" si="60"/>
        <v>96</v>
      </c>
      <c r="E209" s="21">
        <f t="shared" si="60"/>
        <v>345</v>
      </c>
      <c r="F209" s="21">
        <f t="shared" si="60"/>
        <v>2040</v>
      </c>
      <c r="G209" s="21">
        <f t="shared" si="60"/>
        <v>3608</v>
      </c>
      <c r="H209" s="21">
        <f t="shared" si="60"/>
        <v>4973</v>
      </c>
      <c r="I209" s="21">
        <f t="shared" si="60"/>
        <v>5424</v>
      </c>
      <c r="J209" s="21">
        <f t="shared" si="60"/>
        <v>7470</v>
      </c>
      <c r="K209" s="21">
        <f t="shared" si="60"/>
        <v>9</v>
      </c>
      <c r="L209" s="21">
        <f t="shared" si="60"/>
        <v>112</v>
      </c>
      <c r="M209" s="21">
        <f t="shared" si="60"/>
        <v>3</v>
      </c>
      <c r="N209" s="21">
        <f t="shared" si="60"/>
        <v>18</v>
      </c>
      <c r="O209" s="21">
        <f t="shared" si="60"/>
        <v>10</v>
      </c>
      <c r="P209" s="21">
        <f t="shared" si="60"/>
        <v>27</v>
      </c>
      <c r="Q209" s="23">
        <f t="shared" si="60"/>
        <v>164</v>
      </c>
      <c r="S209" s="24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</row>
    <row r="210" spans="1:35" ht="15.95" customHeight="1" x14ac:dyDescent="0.2">
      <c r="A210" s="1" t="s">
        <v>27</v>
      </c>
      <c r="B210" s="28">
        <v>4279</v>
      </c>
      <c r="C210" s="28">
        <v>4235</v>
      </c>
      <c r="D210" s="28">
        <v>19</v>
      </c>
      <c r="E210" s="28">
        <v>75</v>
      </c>
      <c r="F210" s="28">
        <v>425</v>
      </c>
      <c r="G210" s="28">
        <v>654</v>
      </c>
      <c r="H210" s="28">
        <v>794</v>
      </c>
      <c r="I210" s="28">
        <v>879</v>
      </c>
      <c r="J210" s="28">
        <v>1389</v>
      </c>
      <c r="K210" s="28">
        <v>0</v>
      </c>
      <c r="L210" s="28">
        <v>5</v>
      </c>
      <c r="M210" s="29">
        <v>0</v>
      </c>
      <c r="N210" s="29">
        <v>2</v>
      </c>
      <c r="O210" s="29">
        <v>0</v>
      </c>
      <c r="P210" s="29">
        <v>3</v>
      </c>
      <c r="Q210" s="29">
        <v>34</v>
      </c>
      <c r="S210" s="25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</row>
    <row r="211" spans="1:35" ht="15.95" customHeight="1" x14ac:dyDescent="0.2">
      <c r="A211" s="1" t="s">
        <v>28</v>
      </c>
      <c r="B211" s="28">
        <v>6985</v>
      </c>
      <c r="C211" s="28">
        <v>6899</v>
      </c>
      <c r="D211" s="28">
        <v>32</v>
      </c>
      <c r="E211" s="28">
        <v>105</v>
      </c>
      <c r="F211" s="28">
        <v>661</v>
      </c>
      <c r="G211" s="28">
        <v>1078</v>
      </c>
      <c r="H211" s="28">
        <v>1372</v>
      </c>
      <c r="I211" s="28">
        <v>1460</v>
      </c>
      <c r="J211" s="28">
        <v>2190</v>
      </c>
      <c r="K211" s="28">
        <v>1</v>
      </c>
      <c r="L211" s="28">
        <v>5</v>
      </c>
      <c r="M211" s="29">
        <v>0</v>
      </c>
      <c r="N211" s="29">
        <v>2</v>
      </c>
      <c r="O211" s="29">
        <v>4</v>
      </c>
      <c r="P211" s="29">
        <v>14</v>
      </c>
      <c r="Q211" s="29">
        <v>61</v>
      </c>
      <c r="S211" s="25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</row>
    <row r="212" spans="1:35" ht="15.95" customHeight="1" x14ac:dyDescent="0.2">
      <c r="A212" s="1" t="s">
        <v>29</v>
      </c>
      <c r="B212" s="28">
        <v>2659</v>
      </c>
      <c r="C212" s="28">
        <v>2642</v>
      </c>
      <c r="D212" s="28">
        <v>9</v>
      </c>
      <c r="E212" s="28">
        <v>39</v>
      </c>
      <c r="F212" s="28">
        <v>264</v>
      </c>
      <c r="G212" s="28">
        <v>434</v>
      </c>
      <c r="H212" s="28">
        <v>545</v>
      </c>
      <c r="I212" s="28">
        <v>576</v>
      </c>
      <c r="J212" s="28">
        <v>774</v>
      </c>
      <c r="K212" s="28">
        <v>1</v>
      </c>
      <c r="L212" s="28">
        <v>2</v>
      </c>
      <c r="M212" s="29">
        <v>0</v>
      </c>
      <c r="N212" s="29">
        <v>0</v>
      </c>
      <c r="O212" s="29">
        <v>1</v>
      </c>
      <c r="P212" s="29">
        <v>0</v>
      </c>
      <c r="Q212" s="29">
        <v>14</v>
      </c>
      <c r="S212" s="25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</row>
    <row r="213" spans="1:35" ht="15.95" customHeight="1" x14ac:dyDescent="0.2">
      <c r="A213" s="1" t="s">
        <v>30</v>
      </c>
      <c r="B213" s="28">
        <v>1454</v>
      </c>
      <c r="C213" s="28">
        <v>1436</v>
      </c>
      <c r="D213" s="28">
        <v>4</v>
      </c>
      <c r="E213" s="28">
        <v>14</v>
      </c>
      <c r="F213" s="28">
        <v>135</v>
      </c>
      <c r="G213" s="28">
        <v>233</v>
      </c>
      <c r="H213" s="28">
        <v>307</v>
      </c>
      <c r="I213" s="28">
        <v>311</v>
      </c>
      <c r="J213" s="28">
        <v>432</v>
      </c>
      <c r="K213" s="28">
        <v>0</v>
      </c>
      <c r="L213" s="28">
        <v>3</v>
      </c>
      <c r="M213" s="29">
        <v>0</v>
      </c>
      <c r="N213" s="29">
        <v>2</v>
      </c>
      <c r="O213" s="29">
        <v>2</v>
      </c>
      <c r="P213" s="29">
        <v>1</v>
      </c>
      <c r="Q213" s="29">
        <v>10</v>
      </c>
      <c r="S213" s="25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</row>
    <row r="214" spans="1:35" ht="15.95" customHeight="1" x14ac:dyDescent="0.2">
      <c r="A214" s="1" t="s">
        <v>31</v>
      </c>
      <c r="B214" s="28">
        <v>873</v>
      </c>
      <c r="C214" s="28">
        <v>857</v>
      </c>
      <c r="D214" s="28">
        <v>2</v>
      </c>
      <c r="E214" s="28">
        <v>17</v>
      </c>
      <c r="F214" s="28">
        <v>72</v>
      </c>
      <c r="G214" s="28">
        <v>143</v>
      </c>
      <c r="H214" s="28">
        <v>187</v>
      </c>
      <c r="I214" s="28">
        <v>199</v>
      </c>
      <c r="J214" s="28">
        <v>236</v>
      </c>
      <c r="K214" s="28">
        <v>1</v>
      </c>
      <c r="L214" s="28">
        <v>4</v>
      </c>
      <c r="M214" s="29">
        <v>1</v>
      </c>
      <c r="N214" s="29">
        <v>1</v>
      </c>
      <c r="O214" s="29">
        <v>2</v>
      </c>
      <c r="P214" s="29">
        <v>2</v>
      </c>
      <c r="Q214" s="29">
        <v>6</v>
      </c>
      <c r="S214" s="25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</row>
    <row r="215" spans="1:35" ht="15.95" customHeight="1" x14ac:dyDescent="0.2">
      <c r="A215" s="1" t="s">
        <v>32</v>
      </c>
      <c r="B215" s="28">
        <v>2642</v>
      </c>
      <c r="C215" s="28">
        <v>2623</v>
      </c>
      <c r="D215" s="28">
        <v>7</v>
      </c>
      <c r="E215" s="28">
        <v>37</v>
      </c>
      <c r="F215" s="28">
        <v>193</v>
      </c>
      <c r="G215" s="28">
        <v>402</v>
      </c>
      <c r="H215" s="28">
        <v>593</v>
      </c>
      <c r="I215" s="28">
        <v>625</v>
      </c>
      <c r="J215" s="28">
        <v>764</v>
      </c>
      <c r="K215" s="28">
        <v>2</v>
      </c>
      <c r="L215" s="28">
        <v>2</v>
      </c>
      <c r="M215" s="29">
        <v>0</v>
      </c>
      <c r="N215" s="29">
        <v>2</v>
      </c>
      <c r="O215" s="29">
        <v>0</v>
      </c>
      <c r="P215" s="29">
        <v>2</v>
      </c>
      <c r="Q215" s="29">
        <v>13</v>
      </c>
      <c r="S215" s="2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</row>
    <row r="216" spans="1:35" ht="15.95" customHeight="1" x14ac:dyDescent="0.2">
      <c r="A216" s="1" t="s">
        <v>33</v>
      </c>
      <c r="B216" s="28">
        <v>2153</v>
      </c>
      <c r="C216" s="28">
        <v>2136</v>
      </c>
      <c r="D216" s="28">
        <v>8</v>
      </c>
      <c r="E216" s="28">
        <v>31</v>
      </c>
      <c r="F216" s="28">
        <v>125</v>
      </c>
      <c r="G216" s="28">
        <v>275</v>
      </c>
      <c r="H216" s="28">
        <v>466</v>
      </c>
      <c r="I216" s="28">
        <v>568</v>
      </c>
      <c r="J216" s="28">
        <v>663</v>
      </c>
      <c r="K216" s="28">
        <v>0</v>
      </c>
      <c r="L216" s="28">
        <v>6</v>
      </c>
      <c r="M216" s="29">
        <v>0</v>
      </c>
      <c r="N216" s="29">
        <v>2</v>
      </c>
      <c r="O216" s="29">
        <v>0</v>
      </c>
      <c r="P216" s="29">
        <v>1</v>
      </c>
      <c r="Q216" s="29">
        <v>8</v>
      </c>
      <c r="S216" s="25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</row>
    <row r="217" spans="1:35" ht="15.95" customHeight="1" x14ac:dyDescent="0.2">
      <c r="A217" s="1" t="s">
        <v>34</v>
      </c>
      <c r="B217" s="28">
        <v>1920</v>
      </c>
      <c r="C217" s="28">
        <v>1900</v>
      </c>
      <c r="D217" s="28">
        <v>12</v>
      </c>
      <c r="E217" s="28">
        <v>19</v>
      </c>
      <c r="F217" s="28">
        <v>96</v>
      </c>
      <c r="G217" s="28">
        <v>223</v>
      </c>
      <c r="H217" s="28">
        <v>441</v>
      </c>
      <c r="I217" s="28">
        <v>510</v>
      </c>
      <c r="J217" s="28">
        <v>598</v>
      </c>
      <c r="K217" s="28">
        <v>1</v>
      </c>
      <c r="L217" s="28">
        <v>8</v>
      </c>
      <c r="M217" s="29">
        <v>2</v>
      </c>
      <c r="N217" s="29">
        <v>0</v>
      </c>
      <c r="O217" s="29">
        <v>1</v>
      </c>
      <c r="P217" s="29">
        <v>2</v>
      </c>
      <c r="Q217" s="29">
        <v>7</v>
      </c>
      <c r="S217" s="25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</row>
    <row r="218" spans="1:35" ht="15.95" customHeight="1" x14ac:dyDescent="0.2">
      <c r="A218" s="1" t="s">
        <v>35</v>
      </c>
      <c r="B218" s="28">
        <v>747</v>
      </c>
      <c r="C218" s="28">
        <v>729</v>
      </c>
      <c r="D218" s="28">
        <v>3</v>
      </c>
      <c r="E218" s="28">
        <v>4</v>
      </c>
      <c r="F218" s="28">
        <v>33</v>
      </c>
      <c r="G218" s="28">
        <v>91</v>
      </c>
      <c r="H218" s="28">
        <v>167</v>
      </c>
      <c r="I218" s="28">
        <v>184</v>
      </c>
      <c r="J218" s="28">
        <v>245</v>
      </c>
      <c r="K218" s="28">
        <v>2</v>
      </c>
      <c r="L218" s="28">
        <v>15</v>
      </c>
      <c r="M218" s="29">
        <v>0</v>
      </c>
      <c r="N218" s="29">
        <v>0</v>
      </c>
      <c r="O218" s="29">
        <v>0</v>
      </c>
      <c r="P218" s="29">
        <v>1</v>
      </c>
      <c r="Q218" s="29">
        <v>2</v>
      </c>
      <c r="S218" s="25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</row>
    <row r="219" spans="1:35" ht="15.95" customHeight="1" x14ac:dyDescent="0.2">
      <c r="A219" s="1" t="s">
        <v>36</v>
      </c>
      <c r="B219" s="28">
        <v>308</v>
      </c>
      <c r="C219" s="28">
        <v>285</v>
      </c>
      <c r="D219" s="28">
        <v>0</v>
      </c>
      <c r="E219" s="28">
        <v>1</v>
      </c>
      <c r="F219" s="28">
        <v>13</v>
      </c>
      <c r="G219" s="28">
        <v>36</v>
      </c>
      <c r="H219" s="28">
        <v>55</v>
      </c>
      <c r="I219" s="28">
        <v>73</v>
      </c>
      <c r="J219" s="28">
        <v>106</v>
      </c>
      <c r="K219" s="28">
        <v>1</v>
      </c>
      <c r="L219" s="28">
        <v>17</v>
      </c>
      <c r="M219" s="29">
        <v>0</v>
      </c>
      <c r="N219" s="29">
        <v>2</v>
      </c>
      <c r="O219" s="29">
        <v>0</v>
      </c>
      <c r="P219" s="29">
        <v>0</v>
      </c>
      <c r="Q219" s="29">
        <v>4</v>
      </c>
      <c r="S219" s="25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</row>
    <row r="220" spans="1:35" ht="15.95" customHeight="1" x14ac:dyDescent="0.2">
      <c r="A220" s="1" t="s">
        <v>37</v>
      </c>
      <c r="B220" s="28">
        <v>174</v>
      </c>
      <c r="C220" s="28">
        <v>150</v>
      </c>
      <c r="D220" s="28">
        <v>0</v>
      </c>
      <c r="E220" s="28">
        <v>3</v>
      </c>
      <c r="F220" s="28">
        <v>14</v>
      </c>
      <c r="G220" s="28">
        <v>25</v>
      </c>
      <c r="H220" s="28">
        <v>34</v>
      </c>
      <c r="I220" s="28">
        <v>28</v>
      </c>
      <c r="J220" s="28">
        <v>46</v>
      </c>
      <c r="K220" s="28">
        <v>0</v>
      </c>
      <c r="L220" s="28">
        <v>17</v>
      </c>
      <c r="M220" s="29">
        <v>0</v>
      </c>
      <c r="N220" s="29">
        <v>2</v>
      </c>
      <c r="O220" s="29">
        <v>0</v>
      </c>
      <c r="P220" s="29">
        <v>1</v>
      </c>
      <c r="Q220" s="29">
        <v>4</v>
      </c>
      <c r="S220" s="25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</row>
    <row r="221" spans="1:35" ht="15.95" customHeight="1" x14ac:dyDescent="0.2">
      <c r="A221" s="1" t="s">
        <v>38</v>
      </c>
      <c r="B221" s="28">
        <v>65</v>
      </c>
      <c r="C221" s="28">
        <v>50</v>
      </c>
      <c r="D221" s="28">
        <v>0</v>
      </c>
      <c r="E221" s="28">
        <v>0</v>
      </c>
      <c r="F221" s="28">
        <v>4</v>
      </c>
      <c r="G221" s="28">
        <v>8</v>
      </c>
      <c r="H221" s="28">
        <v>9</v>
      </c>
      <c r="I221" s="28">
        <v>7</v>
      </c>
      <c r="J221" s="28">
        <v>22</v>
      </c>
      <c r="K221" s="28">
        <v>0</v>
      </c>
      <c r="L221" s="28">
        <v>11</v>
      </c>
      <c r="M221" s="29">
        <v>0</v>
      </c>
      <c r="N221" s="29">
        <v>3</v>
      </c>
      <c r="O221" s="29">
        <v>0</v>
      </c>
      <c r="P221" s="29">
        <v>0</v>
      </c>
      <c r="Q221" s="29">
        <v>1</v>
      </c>
      <c r="S221" s="25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</row>
    <row r="222" spans="1:35" ht="15.95" customHeight="1" x14ac:dyDescent="0.2">
      <c r="A222" s="1" t="s">
        <v>23</v>
      </c>
      <c r="B222" s="28">
        <v>30</v>
      </c>
      <c r="C222" s="28">
        <v>18</v>
      </c>
      <c r="D222" s="28">
        <v>0</v>
      </c>
      <c r="E222" s="28">
        <v>0</v>
      </c>
      <c r="F222" s="28">
        <v>5</v>
      </c>
      <c r="G222" s="28">
        <v>5</v>
      </c>
      <c r="H222" s="28">
        <v>2</v>
      </c>
      <c r="I222" s="28">
        <v>4</v>
      </c>
      <c r="J222" s="28">
        <v>2</v>
      </c>
      <c r="K222" s="28">
        <v>0</v>
      </c>
      <c r="L222" s="28">
        <v>12</v>
      </c>
      <c r="M222" s="29">
        <v>0</v>
      </c>
      <c r="N222" s="29">
        <v>0</v>
      </c>
      <c r="O222" s="29">
        <v>0</v>
      </c>
      <c r="P222" s="29">
        <v>0</v>
      </c>
      <c r="Q222" s="29">
        <v>0</v>
      </c>
      <c r="S222" s="25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</row>
    <row r="223" spans="1:35" ht="15.95" customHeight="1" x14ac:dyDescent="0.2">
      <c r="A223" s="1" t="s">
        <v>39</v>
      </c>
      <c r="B223" s="28">
        <v>10</v>
      </c>
      <c r="C223" s="28">
        <v>5</v>
      </c>
      <c r="D223" s="28">
        <v>0</v>
      </c>
      <c r="E223" s="28">
        <v>0</v>
      </c>
      <c r="F223" s="28">
        <v>0</v>
      </c>
      <c r="G223" s="28">
        <v>1</v>
      </c>
      <c r="H223" s="28">
        <v>1</v>
      </c>
      <c r="I223" s="28">
        <v>0</v>
      </c>
      <c r="J223" s="28">
        <v>3</v>
      </c>
      <c r="K223" s="28">
        <v>0</v>
      </c>
      <c r="L223" s="28">
        <v>5</v>
      </c>
      <c r="M223" s="29">
        <v>0</v>
      </c>
      <c r="N223" s="29">
        <v>0</v>
      </c>
      <c r="O223" s="29">
        <v>0</v>
      </c>
      <c r="P223" s="29">
        <v>0</v>
      </c>
      <c r="Q223" s="29">
        <v>0</v>
      </c>
      <c r="S223" s="25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</row>
    <row r="224" spans="1:35" ht="21" customHeight="1" x14ac:dyDescent="0.2">
      <c r="A224" s="31" t="s">
        <v>16</v>
      </c>
      <c r="B224" s="21">
        <f>SUM(B225,B229)</f>
        <v>3040</v>
      </c>
      <c r="C224" s="21">
        <f t="shared" ref="C224:Q224" si="61">SUM(C225,C229)</f>
        <v>2994</v>
      </c>
      <c r="D224" s="21">
        <f t="shared" si="61"/>
        <v>61</v>
      </c>
      <c r="E224" s="21">
        <f t="shared" si="61"/>
        <v>127</v>
      </c>
      <c r="F224" s="21">
        <f t="shared" si="61"/>
        <v>444</v>
      </c>
      <c r="G224" s="21">
        <f t="shared" si="61"/>
        <v>573</v>
      </c>
      <c r="H224" s="21">
        <f t="shared" si="61"/>
        <v>604</v>
      </c>
      <c r="I224" s="21">
        <f t="shared" si="61"/>
        <v>585</v>
      </c>
      <c r="J224" s="21">
        <f t="shared" si="61"/>
        <v>589</v>
      </c>
      <c r="K224" s="21">
        <f t="shared" si="61"/>
        <v>11</v>
      </c>
      <c r="L224" s="21">
        <f t="shared" si="61"/>
        <v>0</v>
      </c>
      <c r="M224" s="21">
        <f t="shared" si="61"/>
        <v>5</v>
      </c>
      <c r="N224" s="21">
        <f t="shared" si="61"/>
        <v>19</v>
      </c>
      <c r="O224" s="21">
        <f t="shared" si="61"/>
        <v>3</v>
      </c>
      <c r="P224" s="21">
        <f t="shared" si="61"/>
        <v>12</v>
      </c>
      <c r="Q224" s="23">
        <f t="shared" si="61"/>
        <v>7</v>
      </c>
      <c r="R224" s="30"/>
      <c r="S224" s="32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</row>
    <row r="225" spans="1:35" ht="21" customHeight="1" x14ac:dyDescent="0.2">
      <c r="A225" s="20" t="s">
        <v>41</v>
      </c>
      <c r="B225" s="21">
        <f>SUM(B226:B228)</f>
        <v>618</v>
      </c>
      <c r="C225" s="21">
        <f t="shared" ref="C225:Q225" si="62">SUM(C226:C228)</f>
        <v>607</v>
      </c>
      <c r="D225" s="21">
        <f t="shared" si="62"/>
        <v>20</v>
      </c>
      <c r="E225" s="21">
        <f t="shared" si="62"/>
        <v>28</v>
      </c>
      <c r="F225" s="21">
        <f t="shared" si="62"/>
        <v>82</v>
      </c>
      <c r="G225" s="21">
        <f t="shared" si="62"/>
        <v>129</v>
      </c>
      <c r="H225" s="21">
        <f t="shared" si="62"/>
        <v>118</v>
      </c>
      <c r="I225" s="21">
        <f t="shared" si="62"/>
        <v>110</v>
      </c>
      <c r="J225" s="21">
        <f t="shared" si="62"/>
        <v>115</v>
      </c>
      <c r="K225" s="21">
        <f t="shared" si="62"/>
        <v>5</v>
      </c>
      <c r="L225" s="21">
        <f t="shared" si="62"/>
        <v>0</v>
      </c>
      <c r="M225" s="21">
        <f t="shared" si="62"/>
        <v>1</v>
      </c>
      <c r="N225" s="21">
        <f t="shared" si="62"/>
        <v>1</v>
      </c>
      <c r="O225" s="21">
        <f t="shared" si="62"/>
        <v>1</v>
      </c>
      <c r="P225" s="21">
        <f t="shared" si="62"/>
        <v>4</v>
      </c>
      <c r="Q225" s="23">
        <f t="shared" si="62"/>
        <v>4</v>
      </c>
      <c r="S225" s="24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</row>
    <row r="226" spans="1:35" ht="15.95" customHeight="1" x14ac:dyDescent="0.2">
      <c r="A226" s="1" t="s">
        <v>24</v>
      </c>
      <c r="B226" s="28">
        <v>157</v>
      </c>
      <c r="C226" s="28">
        <v>152</v>
      </c>
      <c r="D226" s="28">
        <v>5</v>
      </c>
      <c r="E226" s="28">
        <v>12</v>
      </c>
      <c r="F226" s="28">
        <v>14</v>
      </c>
      <c r="G226" s="28">
        <v>26</v>
      </c>
      <c r="H226" s="28">
        <v>33</v>
      </c>
      <c r="I226" s="28">
        <v>27</v>
      </c>
      <c r="J226" s="28">
        <v>33</v>
      </c>
      <c r="K226" s="28">
        <v>2</v>
      </c>
      <c r="L226" s="28">
        <v>0</v>
      </c>
      <c r="M226" s="29">
        <v>1</v>
      </c>
      <c r="N226" s="29">
        <v>0</v>
      </c>
      <c r="O226" s="29">
        <v>0</v>
      </c>
      <c r="P226" s="29">
        <v>1</v>
      </c>
      <c r="Q226" s="29">
        <v>3</v>
      </c>
      <c r="S226" s="25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</row>
    <row r="227" spans="1:35" ht="15.95" customHeight="1" x14ac:dyDescent="0.2">
      <c r="A227" s="1" t="s">
        <v>25</v>
      </c>
      <c r="B227" s="28">
        <v>124</v>
      </c>
      <c r="C227" s="28">
        <v>121</v>
      </c>
      <c r="D227" s="28">
        <v>4</v>
      </c>
      <c r="E227" s="28">
        <v>4</v>
      </c>
      <c r="F227" s="28">
        <v>20</v>
      </c>
      <c r="G227" s="28">
        <v>28</v>
      </c>
      <c r="H227" s="28">
        <v>19</v>
      </c>
      <c r="I227" s="28">
        <v>24</v>
      </c>
      <c r="J227" s="28">
        <v>20</v>
      </c>
      <c r="K227" s="28">
        <v>2</v>
      </c>
      <c r="L227" s="28">
        <v>0</v>
      </c>
      <c r="M227" s="29">
        <v>0</v>
      </c>
      <c r="N227" s="29">
        <v>1</v>
      </c>
      <c r="O227" s="29">
        <v>1</v>
      </c>
      <c r="P227" s="29">
        <v>1</v>
      </c>
      <c r="Q227" s="29">
        <v>0</v>
      </c>
      <c r="S227" s="25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</row>
    <row r="228" spans="1:35" ht="15.95" customHeight="1" x14ac:dyDescent="0.2">
      <c r="A228" s="1" t="s">
        <v>26</v>
      </c>
      <c r="B228" s="28">
        <v>337</v>
      </c>
      <c r="C228" s="28">
        <v>334</v>
      </c>
      <c r="D228" s="28">
        <v>11</v>
      </c>
      <c r="E228" s="28">
        <v>12</v>
      </c>
      <c r="F228" s="28">
        <v>48</v>
      </c>
      <c r="G228" s="28">
        <v>75</v>
      </c>
      <c r="H228" s="28">
        <v>66</v>
      </c>
      <c r="I228" s="28">
        <v>59</v>
      </c>
      <c r="J228" s="28">
        <v>62</v>
      </c>
      <c r="K228" s="28">
        <v>1</v>
      </c>
      <c r="L228" s="28">
        <v>0</v>
      </c>
      <c r="M228" s="29">
        <v>0</v>
      </c>
      <c r="N228" s="29">
        <v>0</v>
      </c>
      <c r="O228" s="29">
        <v>0</v>
      </c>
      <c r="P228" s="29">
        <v>2</v>
      </c>
      <c r="Q228" s="29">
        <v>1</v>
      </c>
      <c r="S228" s="25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</row>
    <row r="229" spans="1:35" ht="21" customHeight="1" x14ac:dyDescent="0.2">
      <c r="A229" s="27" t="s">
        <v>42</v>
      </c>
      <c r="B229" s="21">
        <f>SUM(B230:B239)</f>
        <v>2422</v>
      </c>
      <c r="C229" s="21">
        <f t="shared" ref="C229:Q229" si="63">SUM(C230:C239)</f>
        <v>2387</v>
      </c>
      <c r="D229" s="21">
        <f t="shared" si="63"/>
        <v>41</v>
      </c>
      <c r="E229" s="21">
        <f t="shared" si="63"/>
        <v>99</v>
      </c>
      <c r="F229" s="21">
        <f t="shared" si="63"/>
        <v>362</v>
      </c>
      <c r="G229" s="21">
        <f t="shared" si="63"/>
        <v>444</v>
      </c>
      <c r="H229" s="21">
        <f t="shared" si="63"/>
        <v>486</v>
      </c>
      <c r="I229" s="21">
        <f t="shared" si="63"/>
        <v>475</v>
      </c>
      <c r="J229" s="21">
        <f t="shared" si="63"/>
        <v>474</v>
      </c>
      <c r="K229" s="21">
        <f t="shared" si="63"/>
        <v>6</v>
      </c>
      <c r="L229" s="21">
        <f t="shared" si="63"/>
        <v>0</v>
      </c>
      <c r="M229" s="21">
        <f t="shared" si="63"/>
        <v>4</v>
      </c>
      <c r="N229" s="21">
        <f t="shared" si="63"/>
        <v>18</v>
      </c>
      <c r="O229" s="21">
        <f t="shared" si="63"/>
        <v>2</v>
      </c>
      <c r="P229" s="21">
        <f t="shared" si="63"/>
        <v>8</v>
      </c>
      <c r="Q229" s="23">
        <f t="shared" si="63"/>
        <v>3</v>
      </c>
      <c r="S229" s="24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</row>
    <row r="230" spans="1:35" ht="15.95" customHeight="1" x14ac:dyDescent="0.2">
      <c r="A230" s="1" t="s">
        <v>27</v>
      </c>
      <c r="B230" s="28">
        <v>575</v>
      </c>
      <c r="C230" s="28">
        <v>567</v>
      </c>
      <c r="D230" s="28">
        <v>13</v>
      </c>
      <c r="E230" s="28">
        <v>20</v>
      </c>
      <c r="F230" s="28">
        <v>89</v>
      </c>
      <c r="G230" s="28">
        <v>106</v>
      </c>
      <c r="H230" s="28">
        <v>121</v>
      </c>
      <c r="I230" s="28">
        <v>111</v>
      </c>
      <c r="J230" s="28">
        <v>106</v>
      </c>
      <c r="K230" s="28">
        <v>1</v>
      </c>
      <c r="L230" s="28">
        <v>0</v>
      </c>
      <c r="M230" s="29">
        <v>1</v>
      </c>
      <c r="N230" s="29">
        <v>2</v>
      </c>
      <c r="O230" s="29">
        <v>1</v>
      </c>
      <c r="P230" s="29">
        <v>2</v>
      </c>
      <c r="Q230" s="29">
        <v>2</v>
      </c>
      <c r="S230" s="25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</row>
    <row r="231" spans="1:35" ht="15.95" customHeight="1" x14ac:dyDescent="0.2">
      <c r="A231" s="1" t="s">
        <v>28</v>
      </c>
      <c r="B231" s="28">
        <v>826</v>
      </c>
      <c r="C231" s="28">
        <v>820</v>
      </c>
      <c r="D231" s="28">
        <v>15</v>
      </c>
      <c r="E231" s="28">
        <v>50</v>
      </c>
      <c r="F231" s="28">
        <v>125</v>
      </c>
      <c r="G231" s="28">
        <v>157</v>
      </c>
      <c r="H231" s="28">
        <v>162</v>
      </c>
      <c r="I231" s="28">
        <v>143</v>
      </c>
      <c r="J231" s="28">
        <v>166</v>
      </c>
      <c r="K231" s="28">
        <v>2</v>
      </c>
      <c r="L231" s="28">
        <v>0</v>
      </c>
      <c r="M231" s="29">
        <v>1</v>
      </c>
      <c r="N231" s="29">
        <v>4</v>
      </c>
      <c r="O231" s="29">
        <v>0</v>
      </c>
      <c r="P231" s="29">
        <v>1</v>
      </c>
      <c r="Q231" s="29">
        <v>0</v>
      </c>
      <c r="S231" s="25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</row>
    <row r="232" spans="1:35" ht="15.95" customHeight="1" x14ac:dyDescent="0.2">
      <c r="A232" s="1" t="s">
        <v>29</v>
      </c>
      <c r="B232" s="28">
        <v>409</v>
      </c>
      <c r="C232" s="28">
        <v>405</v>
      </c>
      <c r="D232" s="28">
        <v>7</v>
      </c>
      <c r="E232" s="28">
        <v>18</v>
      </c>
      <c r="F232" s="28">
        <v>62</v>
      </c>
      <c r="G232" s="28">
        <v>73</v>
      </c>
      <c r="H232" s="28">
        <v>83</v>
      </c>
      <c r="I232" s="28">
        <v>94</v>
      </c>
      <c r="J232" s="28">
        <v>68</v>
      </c>
      <c r="K232" s="28">
        <v>0</v>
      </c>
      <c r="L232" s="28">
        <v>0</v>
      </c>
      <c r="M232" s="29">
        <v>0</v>
      </c>
      <c r="N232" s="29">
        <v>2</v>
      </c>
      <c r="O232" s="29">
        <v>0</v>
      </c>
      <c r="P232" s="29">
        <v>1</v>
      </c>
      <c r="Q232" s="29">
        <v>1</v>
      </c>
      <c r="S232" s="25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</row>
    <row r="233" spans="1:35" ht="15.95" customHeight="1" x14ac:dyDescent="0.2">
      <c r="A233" s="1" t="s">
        <v>30</v>
      </c>
      <c r="B233" s="28">
        <v>261</v>
      </c>
      <c r="C233" s="28">
        <v>258</v>
      </c>
      <c r="D233" s="28">
        <v>3</v>
      </c>
      <c r="E233" s="28">
        <v>6</v>
      </c>
      <c r="F233" s="28">
        <v>40</v>
      </c>
      <c r="G233" s="28">
        <v>50</v>
      </c>
      <c r="H233" s="28">
        <v>49</v>
      </c>
      <c r="I233" s="28">
        <v>65</v>
      </c>
      <c r="J233" s="28">
        <v>43</v>
      </c>
      <c r="K233" s="28">
        <v>2</v>
      </c>
      <c r="L233" s="28">
        <v>0</v>
      </c>
      <c r="M233" s="29">
        <v>0</v>
      </c>
      <c r="N233" s="29">
        <v>1</v>
      </c>
      <c r="O233" s="29">
        <v>1</v>
      </c>
      <c r="P233" s="29">
        <v>1</v>
      </c>
      <c r="Q233" s="29">
        <v>0</v>
      </c>
      <c r="S233" s="25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</row>
    <row r="234" spans="1:35" ht="15.95" customHeight="1" x14ac:dyDescent="0.2">
      <c r="A234" s="1" t="s">
        <v>31</v>
      </c>
      <c r="B234" s="28">
        <v>103</v>
      </c>
      <c r="C234" s="28">
        <v>103</v>
      </c>
      <c r="D234" s="28">
        <v>1</v>
      </c>
      <c r="E234" s="28">
        <v>1</v>
      </c>
      <c r="F234" s="28">
        <v>19</v>
      </c>
      <c r="G234" s="28">
        <v>14</v>
      </c>
      <c r="H234" s="28">
        <v>19</v>
      </c>
      <c r="I234" s="28">
        <v>19</v>
      </c>
      <c r="J234" s="28">
        <v>30</v>
      </c>
      <c r="K234" s="28">
        <v>0</v>
      </c>
      <c r="L234" s="28">
        <v>0</v>
      </c>
      <c r="M234" s="29">
        <v>0</v>
      </c>
      <c r="N234" s="29">
        <v>0</v>
      </c>
      <c r="O234" s="29">
        <v>0</v>
      </c>
      <c r="P234" s="29">
        <v>0</v>
      </c>
      <c r="Q234" s="29">
        <v>0</v>
      </c>
      <c r="S234" s="25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</row>
    <row r="235" spans="1:35" ht="15.95" customHeight="1" x14ac:dyDescent="0.2">
      <c r="A235" s="1" t="s">
        <v>32</v>
      </c>
      <c r="B235" s="28">
        <v>189</v>
      </c>
      <c r="C235" s="28">
        <v>182</v>
      </c>
      <c r="D235" s="28">
        <v>2</v>
      </c>
      <c r="E235" s="28">
        <v>3</v>
      </c>
      <c r="F235" s="28">
        <v>21</v>
      </c>
      <c r="G235" s="28">
        <v>32</v>
      </c>
      <c r="H235" s="28">
        <v>41</v>
      </c>
      <c r="I235" s="28">
        <v>34</v>
      </c>
      <c r="J235" s="28">
        <v>48</v>
      </c>
      <c r="K235" s="28">
        <v>1</v>
      </c>
      <c r="L235" s="28">
        <v>0</v>
      </c>
      <c r="M235" s="29">
        <v>1</v>
      </c>
      <c r="N235" s="29">
        <v>5</v>
      </c>
      <c r="O235" s="29">
        <v>0</v>
      </c>
      <c r="P235" s="29">
        <v>1</v>
      </c>
      <c r="Q235" s="29">
        <v>0</v>
      </c>
      <c r="S235" s="25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</row>
    <row r="236" spans="1:35" ht="15.95" customHeight="1" x14ac:dyDescent="0.2">
      <c r="A236" s="1" t="s">
        <v>33</v>
      </c>
      <c r="B236" s="28">
        <v>39</v>
      </c>
      <c r="C236" s="28">
        <v>34</v>
      </c>
      <c r="D236" s="28">
        <v>0</v>
      </c>
      <c r="E236" s="28">
        <v>1</v>
      </c>
      <c r="F236" s="28">
        <v>1</v>
      </c>
      <c r="G236" s="28">
        <v>8</v>
      </c>
      <c r="H236" s="28">
        <v>9</v>
      </c>
      <c r="I236" s="28">
        <v>7</v>
      </c>
      <c r="J236" s="28">
        <v>8</v>
      </c>
      <c r="K236" s="28">
        <v>0</v>
      </c>
      <c r="L236" s="28">
        <v>0</v>
      </c>
      <c r="M236" s="29">
        <v>1</v>
      </c>
      <c r="N236" s="29">
        <v>3</v>
      </c>
      <c r="O236" s="29">
        <v>0</v>
      </c>
      <c r="P236" s="29">
        <v>1</v>
      </c>
      <c r="Q236" s="29">
        <v>0</v>
      </c>
      <c r="S236" s="25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</row>
    <row r="237" spans="1:35" ht="15.95" customHeight="1" x14ac:dyDescent="0.2">
      <c r="A237" s="1" t="s">
        <v>34</v>
      </c>
      <c r="B237" s="28">
        <v>12</v>
      </c>
      <c r="C237" s="28">
        <v>10</v>
      </c>
      <c r="D237" s="28">
        <v>0</v>
      </c>
      <c r="E237" s="28">
        <v>0</v>
      </c>
      <c r="F237" s="28">
        <v>3</v>
      </c>
      <c r="G237" s="28">
        <v>2</v>
      </c>
      <c r="H237" s="28">
        <v>1</v>
      </c>
      <c r="I237" s="28">
        <v>2</v>
      </c>
      <c r="J237" s="28">
        <v>2</v>
      </c>
      <c r="K237" s="28">
        <v>0</v>
      </c>
      <c r="L237" s="28">
        <v>0</v>
      </c>
      <c r="M237" s="29">
        <v>0</v>
      </c>
      <c r="N237" s="29">
        <v>1</v>
      </c>
      <c r="O237" s="29">
        <v>0</v>
      </c>
      <c r="P237" s="29">
        <v>1</v>
      </c>
      <c r="Q237" s="29">
        <v>0</v>
      </c>
      <c r="S237" s="25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</row>
    <row r="238" spans="1:35" ht="15.95" customHeight="1" x14ac:dyDescent="0.2">
      <c r="A238" s="1" t="s">
        <v>35</v>
      </c>
      <c r="B238" s="28">
        <v>7</v>
      </c>
      <c r="C238" s="28">
        <v>7</v>
      </c>
      <c r="D238" s="28">
        <v>0</v>
      </c>
      <c r="E238" s="28">
        <v>0</v>
      </c>
      <c r="F238" s="28">
        <v>2</v>
      </c>
      <c r="G238" s="28">
        <v>2</v>
      </c>
      <c r="H238" s="28">
        <v>1</v>
      </c>
      <c r="I238" s="28">
        <v>0</v>
      </c>
      <c r="J238" s="28">
        <v>2</v>
      </c>
      <c r="K238" s="28">
        <v>0</v>
      </c>
      <c r="L238" s="28">
        <v>0</v>
      </c>
      <c r="M238" s="29">
        <v>0</v>
      </c>
      <c r="N238" s="29">
        <v>0</v>
      </c>
      <c r="O238" s="29">
        <v>0</v>
      </c>
      <c r="P238" s="29">
        <v>0</v>
      </c>
      <c r="Q238" s="29">
        <v>0</v>
      </c>
      <c r="S238" s="25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</row>
    <row r="239" spans="1:35" ht="15.95" customHeight="1" x14ac:dyDescent="0.2">
      <c r="A239" s="1" t="s">
        <v>39</v>
      </c>
      <c r="B239" s="28">
        <v>1</v>
      </c>
      <c r="C239" s="28">
        <v>1</v>
      </c>
      <c r="D239" s="28">
        <v>0</v>
      </c>
      <c r="E239" s="28">
        <v>0</v>
      </c>
      <c r="F239" s="28">
        <v>0</v>
      </c>
      <c r="G239" s="28">
        <v>0</v>
      </c>
      <c r="H239" s="28">
        <v>0</v>
      </c>
      <c r="I239" s="28">
        <v>0</v>
      </c>
      <c r="J239" s="28">
        <v>1</v>
      </c>
      <c r="K239" s="28">
        <v>0</v>
      </c>
      <c r="L239" s="28">
        <v>0</v>
      </c>
      <c r="M239" s="29">
        <v>0</v>
      </c>
      <c r="N239" s="29">
        <v>0</v>
      </c>
      <c r="O239" s="29">
        <v>0</v>
      </c>
      <c r="P239" s="29">
        <v>0</v>
      </c>
      <c r="Q239" s="29">
        <v>0</v>
      </c>
      <c r="S239" s="25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</row>
    <row r="240" spans="1:35" ht="21" customHeight="1" x14ac:dyDescent="0.2">
      <c r="A240" s="31" t="s">
        <v>15</v>
      </c>
      <c r="B240" s="21">
        <f>SUM(B241,B245)</f>
        <v>2202</v>
      </c>
      <c r="C240" s="21">
        <f t="shared" ref="C240:Q240" si="64">SUM(C241,C245)</f>
        <v>2190</v>
      </c>
      <c r="D240" s="21">
        <f t="shared" si="64"/>
        <v>33</v>
      </c>
      <c r="E240" s="21">
        <f t="shared" si="64"/>
        <v>75</v>
      </c>
      <c r="F240" s="21">
        <f t="shared" si="64"/>
        <v>361</v>
      </c>
      <c r="G240" s="21">
        <f t="shared" si="64"/>
        <v>466</v>
      </c>
      <c r="H240" s="21">
        <f t="shared" si="64"/>
        <v>484</v>
      </c>
      <c r="I240" s="21">
        <f t="shared" si="64"/>
        <v>368</v>
      </c>
      <c r="J240" s="21">
        <f t="shared" si="64"/>
        <v>403</v>
      </c>
      <c r="K240" s="21">
        <f t="shared" si="64"/>
        <v>0</v>
      </c>
      <c r="L240" s="21">
        <f t="shared" si="64"/>
        <v>4</v>
      </c>
      <c r="M240" s="21">
        <f t="shared" si="64"/>
        <v>0</v>
      </c>
      <c r="N240" s="21">
        <f t="shared" si="64"/>
        <v>1</v>
      </c>
      <c r="O240" s="21">
        <f t="shared" si="64"/>
        <v>1</v>
      </c>
      <c r="P240" s="21">
        <f t="shared" si="64"/>
        <v>0</v>
      </c>
      <c r="Q240" s="23">
        <f t="shared" si="64"/>
        <v>6</v>
      </c>
      <c r="R240" s="30"/>
      <c r="S240" s="32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</row>
    <row r="241" spans="1:35" ht="21" customHeight="1" x14ac:dyDescent="0.2">
      <c r="A241" s="20" t="s">
        <v>41</v>
      </c>
      <c r="B241" s="21">
        <f>SUM(B242:B244)</f>
        <v>64</v>
      </c>
      <c r="C241" s="21">
        <f t="shared" ref="C241:Q241" si="65">SUM(C242:C244)</f>
        <v>60</v>
      </c>
      <c r="D241" s="21">
        <f t="shared" si="65"/>
        <v>1</v>
      </c>
      <c r="E241" s="21">
        <f t="shared" si="65"/>
        <v>3</v>
      </c>
      <c r="F241" s="21">
        <f t="shared" si="65"/>
        <v>15</v>
      </c>
      <c r="G241" s="21">
        <f t="shared" si="65"/>
        <v>20</v>
      </c>
      <c r="H241" s="21">
        <f t="shared" si="65"/>
        <v>10</v>
      </c>
      <c r="I241" s="21">
        <f t="shared" si="65"/>
        <v>5</v>
      </c>
      <c r="J241" s="21">
        <f t="shared" si="65"/>
        <v>6</v>
      </c>
      <c r="K241" s="21">
        <f t="shared" si="65"/>
        <v>0</v>
      </c>
      <c r="L241" s="21">
        <f t="shared" si="65"/>
        <v>2</v>
      </c>
      <c r="M241" s="21">
        <f t="shared" si="65"/>
        <v>0</v>
      </c>
      <c r="N241" s="21">
        <f t="shared" si="65"/>
        <v>1</v>
      </c>
      <c r="O241" s="21">
        <f t="shared" si="65"/>
        <v>1</v>
      </c>
      <c r="P241" s="21">
        <f t="shared" si="65"/>
        <v>0</v>
      </c>
      <c r="Q241" s="23">
        <f t="shared" si="65"/>
        <v>0</v>
      </c>
      <c r="S241" s="24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</row>
    <row r="242" spans="1:35" ht="15.2" customHeight="1" x14ac:dyDescent="0.2">
      <c r="A242" s="1" t="s">
        <v>24</v>
      </c>
      <c r="B242" s="28">
        <v>16</v>
      </c>
      <c r="C242" s="28">
        <v>14</v>
      </c>
      <c r="D242" s="28">
        <v>0</v>
      </c>
      <c r="E242" s="28">
        <v>0</v>
      </c>
      <c r="F242" s="28">
        <v>5</v>
      </c>
      <c r="G242" s="28">
        <v>5</v>
      </c>
      <c r="H242" s="28">
        <v>2</v>
      </c>
      <c r="I242" s="28">
        <v>1</v>
      </c>
      <c r="J242" s="28">
        <v>1</v>
      </c>
      <c r="K242" s="28">
        <v>0</v>
      </c>
      <c r="L242" s="28">
        <v>1</v>
      </c>
      <c r="M242" s="29">
        <v>0</v>
      </c>
      <c r="N242" s="29">
        <v>0</v>
      </c>
      <c r="O242" s="29">
        <v>1</v>
      </c>
      <c r="P242" s="29">
        <v>0</v>
      </c>
      <c r="Q242" s="29">
        <v>0</v>
      </c>
      <c r="S242" s="25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</row>
    <row r="243" spans="1:35" ht="15.2" customHeight="1" x14ac:dyDescent="0.2">
      <c r="A243" s="1" t="s">
        <v>25</v>
      </c>
      <c r="B243" s="28">
        <v>7</v>
      </c>
      <c r="C243" s="28">
        <v>7</v>
      </c>
      <c r="D243" s="28">
        <v>1</v>
      </c>
      <c r="E243" s="28">
        <v>0</v>
      </c>
      <c r="F243" s="28">
        <v>1</v>
      </c>
      <c r="G243" s="28">
        <v>1</v>
      </c>
      <c r="H243" s="28">
        <v>2</v>
      </c>
      <c r="I243" s="28">
        <v>1</v>
      </c>
      <c r="J243" s="28">
        <v>1</v>
      </c>
      <c r="K243" s="28">
        <v>0</v>
      </c>
      <c r="L243" s="28">
        <v>0</v>
      </c>
      <c r="M243" s="29">
        <v>0</v>
      </c>
      <c r="N243" s="29">
        <v>0</v>
      </c>
      <c r="O243" s="29">
        <v>0</v>
      </c>
      <c r="P243" s="29">
        <v>0</v>
      </c>
      <c r="Q243" s="29">
        <v>0</v>
      </c>
      <c r="S243" s="25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</row>
    <row r="244" spans="1:35" ht="15.2" customHeight="1" x14ac:dyDescent="0.2">
      <c r="A244" s="1" t="s">
        <v>26</v>
      </c>
      <c r="B244" s="28">
        <v>41</v>
      </c>
      <c r="C244" s="28">
        <v>39</v>
      </c>
      <c r="D244" s="28">
        <v>0</v>
      </c>
      <c r="E244" s="28">
        <v>3</v>
      </c>
      <c r="F244" s="28">
        <v>9</v>
      </c>
      <c r="G244" s="28">
        <v>14</v>
      </c>
      <c r="H244" s="28">
        <v>6</v>
      </c>
      <c r="I244" s="28">
        <v>3</v>
      </c>
      <c r="J244" s="28">
        <v>4</v>
      </c>
      <c r="K244" s="28">
        <v>0</v>
      </c>
      <c r="L244" s="28">
        <v>1</v>
      </c>
      <c r="M244" s="29">
        <v>0</v>
      </c>
      <c r="N244" s="29">
        <v>1</v>
      </c>
      <c r="O244" s="29">
        <v>0</v>
      </c>
      <c r="P244" s="29">
        <v>0</v>
      </c>
      <c r="Q244" s="29">
        <v>0</v>
      </c>
      <c r="S244" s="25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</row>
    <row r="245" spans="1:35" ht="21" customHeight="1" x14ac:dyDescent="0.2">
      <c r="A245" s="27" t="s">
        <v>42</v>
      </c>
      <c r="B245" s="21">
        <f>SUM(B246:B257)</f>
        <v>2138</v>
      </c>
      <c r="C245" s="21">
        <f t="shared" ref="C245:Q245" si="66">SUM(C246:C257)</f>
        <v>2130</v>
      </c>
      <c r="D245" s="21">
        <f t="shared" si="66"/>
        <v>32</v>
      </c>
      <c r="E245" s="21">
        <f t="shared" si="66"/>
        <v>72</v>
      </c>
      <c r="F245" s="21">
        <f t="shared" si="66"/>
        <v>346</v>
      </c>
      <c r="G245" s="21">
        <f t="shared" si="66"/>
        <v>446</v>
      </c>
      <c r="H245" s="21">
        <f t="shared" si="66"/>
        <v>474</v>
      </c>
      <c r="I245" s="21">
        <f t="shared" si="66"/>
        <v>363</v>
      </c>
      <c r="J245" s="21">
        <f t="shared" si="66"/>
        <v>397</v>
      </c>
      <c r="K245" s="21">
        <f t="shared" si="66"/>
        <v>0</v>
      </c>
      <c r="L245" s="21">
        <f t="shared" si="66"/>
        <v>2</v>
      </c>
      <c r="M245" s="21">
        <f t="shared" si="66"/>
        <v>0</v>
      </c>
      <c r="N245" s="21">
        <f t="shared" si="66"/>
        <v>0</v>
      </c>
      <c r="O245" s="21">
        <f t="shared" si="66"/>
        <v>0</v>
      </c>
      <c r="P245" s="21">
        <f t="shared" si="66"/>
        <v>0</v>
      </c>
      <c r="Q245" s="23">
        <f t="shared" si="66"/>
        <v>6</v>
      </c>
      <c r="S245" s="24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</row>
    <row r="246" spans="1:35" ht="15.2" customHeight="1" x14ac:dyDescent="0.2">
      <c r="A246" s="1" t="s">
        <v>27</v>
      </c>
      <c r="B246" s="28">
        <v>76</v>
      </c>
      <c r="C246" s="28">
        <v>74</v>
      </c>
      <c r="D246" s="28">
        <v>3</v>
      </c>
      <c r="E246" s="28">
        <v>5</v>
      </c>
      <c r="F246" s="28">
        <v>14</v>
      </c>
      <c r="G246" s="28">
        <v>19</v>
      </c>
      <c r="H246" s="28">
        <v>13</v>
      </c>
      <c r="I246" s="28">
        <v>6</v>
      </c>
      <c r="J246" s="28">
        <v>14</v>
      </c>
      <c r="K246" s="28">
        <v>0</v>
      </c>
      <c r="L246" s="28">
        <v>1</v>
      </c>
      <c r="M246" s="29">
        <v>0</v>
      </c>
      <c r="N246" s="29">
        <v>0</v>
      </c>
      <c r="O246" s="29">
        <v>0</v>
      </c>
      <c r="P246" s="29">
        <v>0</v>
      </c>
      <c r="Q246" s="29">
        <v>1</v>
      </c>
      <c r="S246" s="25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</row>
    <row r="247" spans="1:35" ht="15.2" customHeight="1" x14ac:dyDescent="0.2">
      <c r="A247" s="1" t="s">
        <v>28</v>
      </c>
      <c r="B247" s="28">
        <v>567</v>
      </c>
      <c r="C247" s="28">
        <v>563</v>
      </c>
      <c r="D247" s="28">
        <v>11</v>
      </c>
      <c r="E247" s="28">
        <v>30</v>
      </c>
      <c r="F247" s="28">
        <v>125</v>
      </c>
      <c r="G247" s="28">
        <v>121</v>
      </c>
      <c r="H247" s="28">
        <v>106</v>
      </c>
      <c r="I247" s="28">
        <v>84</v>
      </c>
      <c r="J247" s="28">
        <v>86</v>
      </c>
      <c r="K247" s="28">
        <v>0</v>
      </c>
      <c r="L247" s="28">
        <v>1</v>
      </c>
      <c r="M247" s="29">
        <v>0</v>
      </c>
      <c r="N247" s="29">
        <v>0</v>
      </c>
      <c r="O247" s="29">
        <v>0</v>
      </c>
      <c r="P247" s="29">
        <v>0</v>
      </c>
      <c r="Q247" s="29">
        <v>3</v>
      </c>
      <c r="S247" s="25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</row>
    <row r="248" spans="1:35" ht="15.2" customHeight="1" x14ac:dyDescent="0.2">
      <c r="A248" s="1" t="s">
        <v>29</v>
      </c>
      <c r="B248" s="28">
        <v>387</v>
      </c>
      <c r="C248" s="28">
        <v>385</v>
      </c>
      <c r="D248" s="28">
        <v>9</v>
      </c>
      <c r="E248" s="28">
        <v>19</v>
      </c>
      <c r="F248" s="28">
        <v>83</v>
      </c>
      <c r="G248" s="28">
        <v>75</v>
      </c>
      <c r="H248" s="28">
        <v>75</v>
      </c>
      <c r="I248" s="28">
        <v>67</v>
      </c>
      <c r="J248" s="28">
        <v>57</v>
      </c>
      <c r="K248" s="28">
        <v>0</v>
      </c>
      <c r="L248" s="28">
        <v>0</v>
      </c>
      <c r="M248" s="29">
        <v>0</v>
      </c>
      <c r="N248" s="29">
        <v>0</v>
      </c>
      <c r="O248" s="29">
        <v>0</v>
      </c>
      <c r="P248" s="29">
        <v>0</v>
      </c>
      <c r="Q248" s="29">
        <v>2</v>
      </c>
      <c r="S248" s="25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</row>
    <row r="249" spans="1:35" ht="15.2" customHeight="1" x14ac:dyDescent="0.2">
      <c r="A249" s="1" t="s">
        <v>30</v>
      </c>
      <c r="B249" s="28">
        <v>292</v>
      </c>
      <c r="C249" s="28">
        <v>292</v>
      </c>
      <c r="D249" s="28">
        <v>3</v>
      </c>
      <c r="E249" s="28">
        <v>7</v>
      </c>
      <c r="F249" s="28">
        <v>46</v>
      </c>
      <c r="G249" s="28">
        <v>74</v>
      </c>
      <c r="H249" s="28">
        <v>65</v>
      </c>
      <c r="I249" s="28">
        <v>60</v>
      </c>
      <c r="J249" s="28">
        <v>37</v>
      </c>
      <c r="K249" s="28">
        <v>0</v>
      </c>
      <c r="L249" s="28">
        <v>0</v>
      </c>
      <c r="M249" s="29">
        <v>0</v>
      </c>
      <c r="N249" s="29">
        <v>0</v>
      </c>
      <c r="O249" s="29">
        <v>0</v>
      </c>
      <c r="P249" s="29">
        <v>0</v>
      </c>
      <c r="Q249" s="29">
        <v>0</v>
      </c>
      <c r="S249" s="25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</row>
    <row r="250" spans="1:35" ht="15.2" customHeight="1" x14ac:dyDescent="0.2">
      <c r="A250" s="1" t="s">
        <v>31</v>
      </c>
      <c r="B250" s="28">
        <v>157</v>
      </c>
      <c r="C250" s="28">
        <v>157</v>
      </c>
      <c r="D250" s="28">
        <v>0</v>
      </c>
      <c r="E250" s="28">
        <v>4</v>
      </c>
      <c r="F250" s="28">
        <v>19</v>
      </c>
      <c r="G250" s="28">
        <v>40</v>
      </c>
      <c r="H250" s="28">
        <v>36</v>
      </c>
      <c r="I250" s="28">
        <v>24</v>
      </c>
      <c r="J250" s="28">
        <v>34</v>
      </c>
      <c r="K250" s="28">
        <v>0</v>
      </c>
      <c r="L250" s="28">
        <v>0</v>
      </c>
      <c r="M250" s="29">
        <v>0</v>
      </c>
      <c r="N250" s="29">
        <v>0</v>
      </c>
      <c r="O250" s="29">
        <v>0</v>
      </c>
      <c r="P250" s="29">
        <v>0</v>
      </c>
      <c r="Q250" s="29">
        <v>0</v>
      </c>
      <c r="S250" s="25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</row>
    <row r="251" spans="1:35" ht="15.2" customHeight="1" x14ac:dyDescent="0.2">
      <c r="A251" s="1" t="s">
        <v>32</v>
      </c>
      <c r="B251" s="28">
        <v>335</v>
      </c>
      <c r="C251" s="28">
        <v>335</v>
      </c>
      <c r="D251" s="28">
        <v>4</v>
      </c>
      <c r="E251" s="28">
        <v>3</v>
      </c>
      <c r="F251" s="28">
        <v>36</v>
      </c>
      <c r="G251" s="28">
        <v>70</v>
      </c>
      <c r="H251" s="28">
        <v>86</v>
      </c>
      <c r="I251" s="28">
        <v>65</v>
      </c>
      <c r="J251" s="28">
        <v>71</v>
      </c>
      <c r="K251" s="28">
        <v>0</v>
      </c>
      <c r="L251" s="28">
        <v>0</v>
      </c>
      <c r="M251" s="29">
        <v>0</v>
      </c>
      <c r="N251" s="29">
        <v>0</v>
      </c>
      <c r="O251" s="29">
        <v>0</v>
      </c>
      <c r="P251" s="29">
        <v>0</v>
      </c>
      <c r="Q251" s="29">
        <v>0</v>
      </c>
      <c r="S251" s="25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</row>
    <row r="252" spans="1:35" ht="15.2" customHeight="1" x14ac:dyDescent="0.2">
      <c r="A252" s="1" t="s">
        <v>33</v>
      </c>
      <c r="B252" s="28">
        <v>152</v>
      </c>
      <c r="C252" s="28">
        <v>152</v>
      </c>
      <c r="D252" s="28">
        <v>1</v>
      </c>
      <c r="E252" s="28">
        <v>2</v>
      </c>
      <c r="F252" s="28">
        <v>15</v>
      </c>
      <c r="G252" s="28">
        <v>24</v>
      </c>
      <c r="H252" s="28">
        <v>39</v>
      </c>
      <c r="I252" s="28">
        <v>28</v>
      </c>
      <c r="J252" s="28">
        <v>43</v>
      </c>
      <c r="K252" s="28">
        <v>0</v>
      </c>
      <c r="L252" s="28">
        <v>0</v>
      </c>
      <c r="M252" s="29">
        <v>0</v>
      </c>
      <c r="N252" s="29">
        <v>0</v>
      </c>
      <c r="O252" s="29">
        <v>0</v>
      </c>
      <c r="P252" s="29">
        <v>0</v>
      </c>
      <c r="Q252" s="29">
        <v>0</v>
      </c>
      <c r="S252" s="25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</row>
    <row r="253" spans="1:35" ht="15.2" customHeight="1" x14ac:dyDescent="0.2">
      <c r="A253" s="1" t="s">
        <v>34</v>
      </c>
      <c r="B253" s="28">
        <v>103</v>
      </c>
      <c r="C253" s="28">
        <v>103</v>
      </c>
      <c r="D253" s="28">
        <v>1</v>
      </c>
      <c r="E253" s="28">
        <v>1</v>
      </c>
      <c r="F253" s="28">
        <v>7</v>
      </c>
      <c r="G253" s="28">
        <v>13</v>
      </c>
      <c r="H253" s="28">
        <v>33</v>
      </c>
      <c r="I253" s="28">
        <v>16</v>
      </c>
      <c r="J253" s="28">
        <v>32</v>
      </c>
      <c r="K253" s="28">
        <v>0</v>
      </c>
      <c r="L253" s="28">
        <v>0</v>
      </c>
      <c r="M253" s="29">
        <v>0</v>
      </c>
      <c r="N253" s="29">
        <v>0</v>
      </c>
      <c r="O253" s="29">
        <v>0</v>
      </c>
      <c r="P253" s="29">
        <v>0</v>
      </c>
      <c r="Q253" s="29">
        <v>0</v>
      </c>
      <c r="S253" s="25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</row>
    <row r="254" spans="1:35" ht="15.2" customHeight="1" x14ac:dyDescent="0.2">
      <c r="A254" s="1" t="s">
        <v>35</v>
      </c>
      <c r="B254" s="28">
        <v>41</v>
      </c>
      <c r="C254" s="28">
        <v>41</v>
      </c>
      <c r="D254" s="28">
        <v>0</v>
      </c>
      <c r="E254" s="28">
        <v>1</v>
      </c>
      <c r="F254" s="28">
        <v>1</v>
      </c>
      <c r="G254" s="28">
        <v>7</v>
      </c>
      <c r="H254" s="28">
        <v>12</v>
      </c>
      <c r="I254" s="28">
        <v>9</v>
      </c>
      <c r="J254" s="28">
        <v>11</v>
      </c>
      <c r="K254" s="28">
        <v>0</v>
      </c>
      <c r="L254" s="28">
        <v>0</v>
      </c>
      <c r="M254" s="29">
        <v>0</v>
      </c>
      <c r="N254" s="29">
        <v>0</v>
      </c>
      <c r="O254" s="29">
        <v>0</v>
      </c>
      <c r="P254" s="29">
        <v>0</v>
      </c>
      <c r="Q254" s="29">
        <v>0</v>
      </c>
      <c r="S254" s="25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</row>
    <row r="255" spans="1:35" ht="15.2" customHeight="1" x14ac:dyDescent="0.2">
      <c r="A255" s="1" t="s">
        <v>36</v>
      </c>
      <c r="B255" s="28">
        <v>18</v>
      </c>
      <c r="C255" s="28">
        <v>18</v>
      </c>
      <c r="D255" s="28">
        <v>0</v>
      </c>
      <c r="E255" s="28">
        <v>0</v>
      </c>
      <c r="F255" s="28">
        <v>0</v>
      </c>
      <c r="G255" s="28">
        <v>3</v>
      </c>
      <c r="H255" s="28">
        <v>4</v>
      </c>
      <c r="I255" s="28">
        <v>4</v>
      </c>
      <c r="J255" s="28">
        <v>7</v>
      </c>
      <c r="K255" s="28">
        <v>0</v>
      </c>
      <c r="L255" s="28">
        <v>0</v>
      </c>
      <c r="M255" s="29">
        <v>0</v>
      </c>
      <c r="N255" s="29">
        <v>0</v>
      </c>
      <c r="O255" s="29">
        <v>0</v>
      </c>
      <c r="P255" s="29">
        <v>0</v>
      </c>
      <c r="Q255" s="29">
        <v>0</v>
      </c>
      <c r="S255" s="25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</row>
    <row r="256" spans="1:35" ht="15.2" customHeight="1" x14ac:dyDescent="0.2">
      <c r="A256" s="1" t="s">
        <v>37</v>
      </c>
      <c r="B256" s="28">
        <v>8</v>
      </c>
      <c r="C256" s="28">
        <v>8</v>
      </c>
      <c r="D256" s="28">
        <v>0</v>
      </c>
      <c r="E256" s="28">
        <v>0</v>
      </c>
      <c r="F256" s="28">
        <v>0</v>
      </c>
      <c r="G256" s="28">
        <v>0</v>
      </c>
      <c r="H256" s="28">
        <v>5</v>
      </c>
      <c r="I256" s="28">
        <v>0</v>
      </c>
      <c r="J256" s="28">
        <v>3</v>
      </c>
      <c r="K256" s="28">
        <v>0</v>
      </c>
      <c r="L256" s="28">
        <v>0</v>
      </c>
      <c r="M256" s="29">
        <v>0</v>
      </c>
      <c r="N256" s="29">
        <v>0</v>
      </c>
      <c r="O256" s="29">
        <v>0</v>
      </c>
      <c r="P256" s="29">
        <v>0</v>
      </c>
      <c r="Q256" s="29">
        <v>0</v>
      </c>
      <c r="S256" s="25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</row>
    <row r="257" spans="1:35" ht="15.2" customHeight="1" x14ac:dyDescent="0.2">
      <c r="A257" s="1" t="s">
        <v>38</v>
      </c>
      <c r="B257" s="28">
        <v>2</v>
      </c>
      <c r="C257" s="28">
        <v>2</v>
      </c>
      <c r="D257" s="28">
        <v>0</v>
      </c>
      <c r="E257" s="28">
        <v>0</v>
      </c>
      <c r="F257" s="28">
        <v>0</v>
      </c>
      <c r="G257" s="28">
        <v>0</v>
      </c>
      <c r="H257" s="28">
        <v>0</v>
      </c>
      <c r="I257" s="28">
        <v>0</v>
      </c>
      <c r="J257" s="28">
        <v>2</v>
      </c>
      <c r="K257" s="28">
        <v>0</v>
      </c>
      <c r="L257" s="28">
        <v>0</v>
      </c>
      <c r="M257" s="29">
        <v>0</v>
      </c>
      <c r="N257" s="29">
        <v>0</v>
      </c>
      <c r="O257" s="29">
        <v>0</v>
      </c>
      <c r="P257" s="29">
        <v>0</v>
      </c>
      <c r="Q257" s="29">
        <v>0</v>
      </c>
      <c r="S257" s="25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</row>
    <row r="258" spans="1:35" ht="21" customHeight="1" x14ac:dyDescent="0.2">
      <c r="A258" s="31" t="s">
        <v>14</v>
      </c>
      <c r="B258" s="21">
        <f>SUM(B259,B263)</f>
        <v>31527</v>
      </c>
      <c r="C258" s="21">
        <f t="shared" ref="C258:P258" si="67">SUM(C259,C263)</f>
        <v>31382</v>
      </c>
      <c r="D258" s="21">
        <f t="shared" si="67"/>
        <v>334</v>
      </c>
      <c r="E258" s="21">
        <f t="shared" si="67"/>
        <v>926</v>
      </c>
      <c r="F258" s="21">
        <f t="shared" si="67"/>
        <v>5233</v>
      </c>
      <c r="G258" s="21">
        <f t="shared" si="67"/>
        <v>7854</v>
      </c>
      <c r="H258" s="21">
        <f t="shared" si="67"/>
        <v>7386</v>
      </c>
      <c r="I258" s="21">
        <f t="shared" si="67"/>
        <v>4959</v>
      </c>
      <c r="J258" s="21">
        <f t="shared" si="67"/>
        <v>4618</v>
      </c>
      <c r="K258" s="21">
        <f t="shared" si="67"/>
        <v>72</v>
      </c>
      <c r="L258" s="21">
        <f t="shared" si="67"/>
        <v>3</v>
      </c>
      <c r="M258" s="21">
        <f t="shared" si="67"/>
        <v>7</v>
      </c>
      <c r="N258" s="21">
        <f t="shared" si="67"/>
        <v>13</v>
      </c>
      <c r="O258" s="21">
        <f t="shared" si="67"/>
        <v>4</v>
      </c>
      <c r="P258" s="21">
        <f t="shared" si="67"/>
        <v>25</v>
      </c>
      <c r="Q258" s="23">
        <f>SUM(Q259,Q263)</f>
        <v>93</v>
      </c>
      <c r="R258" s="30"/>
      <c r="S258" s="32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</row>
    <row r="259" spans="1:35" ht="21" customHeight="1" x14ac:dyDescent="0.2">
      <c r="A259" s="20" t="s">
        <v>41</v>
      </c>
      <c r="B259" s="21">
        <f>SUM(B260:B262)</f>
        <v>4097</v>
      </c>
      <c r="C259" s="21">
        <f t="shared" ref="C259:P259" si="68">SUM(C260:C262)</f>
        <v>4046</v>
      </c>
      <c r="D259" s="21">
        <f t="shared" si="68"/>
        <v>52</v>
      </c>
      <c r="E259" s="21">
        <f t="shared" si="68"/>
        <v>159</v>
      </c>
      <c r="F259" s="21">
        <f t="shared" si="68"/>
        <v>963</v>
      </c>
      <c r="G259" s="21">
        <f t="shared" si="68"/>
        <v>1073</v>
      </c>
      <c r="H259" s="21">
        <f t="shared" si="68"/>
        <v>811</v>
      </c>
      <c r="I259" s="21">
        <f t="shared" si="68"/>
        <v>475</v>
      </c>
      <c r="J259" s="21">
        <f t="shared" si="68"/>
        <v>502</v>
      </c>
      <c r="K259" s="21">
        <f t="shared" si="68"/>
        <v>11</v>
      </c>
      <c r="L259" s="21">
        <f t="shared" si="68"/>
        <v>0</v>
      </c>
      <c r="M259" s="21">
        <f t="shared" si="68"/>
        <v>2</v>
      </c>
      <c r="N259" s="21">
        <f t="shared" si="68"/>
        <v>4</v>
      </c>
      <c r="O259" s="21">
        <f t="shared" si="68"/>
        <v>3</v>
      </c>
      <c r="P259" s="21">
        <f t="shared" si="68"/>
        <v>12</v>
      </c>
      <c r="Q259" s="23">
        <f>SUM(Q260:Q262)</f>
        <v>30</v>
      </c>
      <c r="S259" s="24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</row>
    <row r="260" spans="1:35" ht="15.2" customHeight="1" x14ac:dyDescent="0.2">
      <c r="A260" s="1" t="s">
        <v>24</v>
      </c>
      <c r="B260" s="28">
        <v>1378</v>
      </c>
      <c r="C260" s="28">
        <v>1357</v>
      </c>
      <c r="D260" s="28">
        <v>18</v>
      </c>
      <c r="E260" s="28">
        <v>65</v>
      </c>
      <c r="F260" s="28">
        <v>362</v>
      </c>
      <c r="G260" s="28">
        <v>355</v>
      </c>
      <c r="H260" s="28">
        <v>242</v>
      </c>
      <c r="I260" s="28">
        <v>139</v>
      </c>
      <c r="J260" s="28">
        <v>171</v>
      </c>
      <c r="K260" s="28">
        <v>5</v>
      </c>
      <c r="L260" s="28">
        <v>0</v>
      </c>
      <c r="M260" s="29">
        <v>1</v>
      </c>
      <c r="N260" s="29">
        <v>2</v>
      </c>
      <c r="O260" s="29">
        <v>3</v>
      </c>
      <c r="P260" s="29">
        <v>5</v>
      </c>
      <c r="Q260" s="29">
        <v>10</v>
      </c>
      <c r="S260" s="25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</row>
    <row r="261" spans="1:35" ht="15.2" customHeight="1" x14ac:dyDescent="0.2">
      <c r="A261" s="1" t="s">
        <v>25</v>
      </c>
      <c r="B261" s="28">
        <v>668</v>
      </c>
      <c r="C261" s="28">
        <v>654</v>
      </c>
      <c r="D261" s="28">
        <v>9</v>
      </c>
      <c r="E261" s="28">
        <v>25</v>
      </c>
      <c r="F261" s="28">
        <v>173</v>
      </c>
      <c r="G261" s="28">
        <v>172</v>
      </c>
      <c r="H261" s="28">
        <v>116</v>
      </c>
      <c r="I261" s="28">
        <v>81</v>
      </c>
      <c r="J261" s="28">
        <v>76</v>
      </c>
      <c r="K261" s="28">
        <v>2</v>
      </c>
      <c r="L261" s="28">
        <v>0</v>
      </c>
      <c r="M261" s="29">
        <v>0</v>
      </c>
      <c r="N261" s="29">
        <v>1</v>
      </c>
      <c r="O261" s="29">
        <v>0</v>
      </c>
      <c r="P261" s="29">
        <v>5</v>
      </c>
      <c r="Q261" s="29">
        <v>8</v>
      </c>
      <c r="S261" s="25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</row>
    <row r="262" spans="1:35" ht="15.2" customHeight="1" x14ac:dyDescent="0.2">
      <c r="A262" s="1" t="s">
        <v>26</v>
      </c>
      <c r="B262" s="28">
        <v>2051</v>
      </c>
      <c r="C262" s="28">
        <v>2035</v>
      </c>
      <c r="D262" s="28">
        <v>25</v>
      </c>
      <c r="E262" s="28">
        <v>69</v>
      </c>
      <c r="F262" s="28">
        <v>428</v>
      </c>
      <c r="G262" s="28">
        <v>546</v>
      </c>
      <c r="H262" s="28">
        <v>453</v>
      </c>
      <c r="I262" s="28">
        <v>255</v>
      </c>
      <c r="J262" s="28">
        <v>255</v>
      </c>
      <c r="K262" s="28">
        <v>4</v>
      </c>
      <c r="L262" s="28">
        <v>0</v>
      </c>
      <c r="M262" s="29">
        <v>1</v>
      </c>
      <c r="N262" s="29">
        <v>1</v>
      </c>
      <c r="O262" s="29">
        <v>0</v>
      </c>
      <c r="P262" s="29">
        <v>2</v>
      </c>
      <c r="Q262" s="29">
        <v>12</v>
      </c>
      <c r="S262" s="25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</row>
    <row r="263" spans="1:35" ht="21" customHeight="1" x14ac:dyDescent="0.2">
      <c r="A263" s="27" t="s">
        <v>42</v>
      </c>
      <c r="B263" s="21">
        <f>SUM(B264:B275)</f>
        <v>27430</v>
      </c>
      <c r="C263" s="21">
        <f t="shared" ref="C263:P263" si="69">SUM(C264:C275)</f>
        <v>27336</v>
      </c>
      <c r="D263" s="21">
        <f t="shared" si="69"/>
        <v>282</v>
      </c>
      <c r="E263" s="21">
        <f t="shared" si="69"/>
        <v>767</v>
      </c>
      <c r="F263" s="21">
        <f t="shared" si="69"/>
        <v>4270</v>
      </c>
      <c r="G263" s="21">
        <f t="shared" si="69"/>
        <v>6781</v>
      </c>
      <c r="H263" s="21">
        <f t="shared" si="69"/>
        <v>6575</v>
      </c>
      <c r="I263" s="21">
        <f t="shared" si="69"/>
        <v>4484</v>
      </c>
      <c r="J263" s="21">
        <f t="shared" si="69"/>
        <v>4116</v>
      </c>
      <c r="K263" s="21">
        <f t="shared" si="69"/>
        <v>61</v>
      </c>
      <c r="L263" s="21">
        <f t="shared" si="69"/>
        <v>3</v>
      </c>
      <c r="M263" s="21">
        <f t="shared" si="69"/>
        <v>5</v>
      </c>
      <c r="N263" s="21">
        <f t="shared" si="69"/>
        <v>9</v>
      </c>
      <c r="O263" s="21">
        <f t="shared" si="69"/>
        <v>1</v>
      </c>
      <c r="P263" s="21">
        <f t="shared" si="69"/>
        <v>13</v>
      </c>
      <c r="Q263" s="23">
        <f>SUM(Q264:Q275)</f>
        <v>63</v>
      </c>
      <c r="S263" s="24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</row>
    <row r="264" spans="1:35" ht="15.2" customHeight="1" x14ac:dyDescent="0.2">
      <c r="A264" s="1" t="s">
        <v>27</v>
      </c>
      <c r="B264" s="28">
        <v>3745</v>
      </c>
      <c r="C264" s="28">
        <v>3716</v>
      </c>
      <c r="D264" s="28">
        <v>40</v>
      </c>
      <c r="E264" s="28">
        <v>142</v>
      </c>
      <c r="F264" s="28">
        <v>737</v>
      </c>
      <c r="G264" s="28">
        <v>989</v>
      </c>
      <c r="H264" s="28">
        <v>829</v>
      </c>
      <c r="I264" s="28">
        <v>512</v>
      </c>
      <c r="J264" s="28">
        <v>461</v>
      </c>
      <c r="K264" s="28">
        <v>6</v>
      </c>
      <c r="L264" s="28">
        <v>0</v>
      </c>
      <c r="M264" s="29">
        <v>1</v>
      </c>
      <c r="N264" s="29">
        <v>2</v>
      </c>
      <c r="O264" s="29">
        <v>0</v>
      </c>
      <c r="P264" s="29">
        <v>5</v>
      </c>
      <c r="Q264" s="29">
        <v>21</v>
      </c>
      <c r="S264" s="25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</row>
    <row r="265" spans="1:35" ht="15.2" customHeight="1" x14ac:dyDescent="0.2">
      <c r="A265" s="1" t="s">
        <v>28</v>
      </c>
      <c r="B265" s="28">
        <v>7205</v>
      </c>
      <c r="C265" s="28">
        <v>7174</v>
      </c>
      <c r="D265" s="28">
        <v>69</v>
      </c>
      <c r="E265" s="28">
        <v>235</v>
      </c>
      <c r="F265" s="28">
        <v>1290</v>
      </c>
      <c r="G265" s="28">
        <v>1938</v>
      </c>
      <c r="H265" s="28">
        <v>1660</v>
      </c>
      <c r="I265" s="28">
        <v>1036</v>
      </c>
      <c r="J265" s="28">
        <v>932</v>
      </c>
      <c r="K265" s="28">
        <v>14</v>
      </c>
      <c r="L265" s="28">
        <v>2</v>
      </c>
      <c r="M265" s="29">
        <v>1</v>
      </c>
      <c r="N265" s="29">
        <v>2</v>
      </c>
      <c r="O265" s="29">
        <v>0</v>
      </c>
      <c r="P265" s="29">
        <v>4</v>
      </c>
      <c r="Q265" s="29">
        <v>22</v>
      </c>
      <c r="S265" s="25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</row>
    <row r="266" spans="1:35" ht="15.2" customHeight="1" x14ac:dyDescent="0.2">
      <c r="A266" s="1" t="s">
        <v>29</v>
      </c>
      <c r="B266" s="28">
        <v>4546</v>
      </c>
      <c r="C266" s="28">
        <v>4532</v>
      </c>
      <c r="D266" s="28">
        <v>44</v>
      </c>
      <c r="E266" s="28">
        <v>104</v>
      </c>
      <c r="F266" s="28">
        <v>711</v>
      </c>
      <c r="G266" s="28">
        <v>1192</v>
      </c>
      <c r="H266" s="28">
        <v>1125</v>
      </c>
      <c r="I266" s="28">
        <v>716</v>
      </c>
      <c r="J266" s="28">
        <v>627</v>
      </c>
      <c r="K266" s="28">
        <v>13</v>
      </c>
      <c r="L266" s="28">
        <v>0</v>
      </c>
      <c r="M266" s="29">
        <v>0</v>
      </c>
      <c r="N266" s="29">
        <v>2</v>
      </c>
      <c r="O266" s="29">
        <v>0</v>
      </c>
      <c r="P266" s="29">
        <v>2</v>
      </c>
      <c r="Q266" s="29">
        <v>10</v>
      </c>
      <c r="S266" s="25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</row>
    <row r="267" spans="1:35" ht="15.2" customHeight="1" x14ac:dyDescent="0.2">
      <c r="A267" s="1" t="s">
        <v>30</v>
      </c>
      <c r="B267" s="28">
        <v>2942</v>
      </c>
      <c r="C267" s="28">
        <v>2936</v>
      </c>
      <c r="D267" s="28">
        <v>32</v>
      </c>
      <c r="E267" s="28">
        <v>80</v>
      </c>
      <c r="F267" s="28">
        <v>422</v>
      </c>
      <c r="G267" s="28">
        <v>678</v>
      </c>
      <c r="H267" s="28">
        <v>755</v>
      </c>
      <c r="I267" s="28">
        <v>476</v>
      </c>
      <c r="J267" s="28">
        <v>482</v>
      </c>
      <c r="K267" s="28">
        <v>11</v>
      </c>
      <c r="L267" s="28">
        <v>0</v>
      </c>
      <c r="M267" s="29">
        <v>2</v>
      </c>
      <c r="N267" s="29">
        <v>0</v>
      </c>
      <c r="O267" s="29">
        <v>1</v>
      </c>
      <c r="P267" s="29">
        <v>0</v>
      </c>
      <c r="Q267" s="29">
        <v>3</v>
      </c>
      <c r="S267" s="25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</row>
    <row r="268" spans="1:35" ht="15.2" customHeight="1" x14ac:dyDescent="0.2">
      <c r="A268" s="1" t="s">
        <v>31</v>
      </c>
      <c r="B268" s="28">
        <v>1730</v>
      </c>
      <c r="C268" s="28">
        <v>1725</v>
      </c>
      <c r="D268" s="28">
        <v>21</v>
      </c>
      <c r="E268" s="28">
        <v>44</v>
      </c>
      <c r="F268" s="28">
        <v>221</v>
      </c>
      <c r="G268" s="28">
        <v>414</v>
      </c>
      <c r="H268" s="28">
        <v>451</v>
      </c>
      <c r="I268" s="28">
        <v>286</v>
      </c>
      <c r="J268" s="28">
        <v>284</v>
      </c>
      <c r="K268" s="28">
        <v>4</v>
      </c>
      <c r="L268" s="28">
        <v>0</v>
      </c>
      <c r="M268" s="29">
        <v>1</v>
      </c>
      <c r="N268" s="29">
        <v>0</v>
      </c>
      <c r="O268" s="29">
        <v>0</v>
      </c>
      <c r="P268" s="29">
        <v>1</v>
      </c>
      <c r="Q268" s="29">
        <v>3</v>
      </c>
      <c r="S268" s="25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</row>
    <row r="269" spans="1:35" ht="15.2" customHeight="1" x14ac:dyDescent="0.2">
      <c r="A269" s="1" t="s">
        <v>32</v>
      </c>
      <c r="B269" s="28">
        <v>3959</v>
      </c>
      <c r="C269" s="28">
        <v>3957</v>
      </c>
      <c r="D269" s="28">
        <v>49</v>
      </c>
      <c r="E269" s="28">
        <v>78</v>
      </c>
      <c r="F269" s="28">
        <v>545</v>
      </c>
      <c r="G269" s="28">
        <v>923</v>
      </c>
      <c r="H269" s="28">
        <v>942</v>
      </c>
      <c r="I269" s="28">
        <v>766</v>
      </c>
      <c r="J269" s="28">
        <v>646</v>
      </c>
      <c r="K269" s="28">
        <v>8</v>
      </c>
      <c r="L269" s="28">
        <v>0</v>
      </c>
      <c r="M269" s="29">
        <v>0</v>
      </c>
      <c r="N269" s="29">
        <v>1</v>
      </c>
      <c r="O269" s="29">
        <v>0</v>
      </c>
      <c r="P269" s="29">
        <v>0</v>
      </c>
      <c r="Q269" s="29">
        <v>1</v>
      </c>
      <c r="S269" s="25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</row>
    <row r="270" spans="1:35" ht="15.2" customHeight="1" x14ac:dyDescent="0.2">
      <c r="A270" s="1" t="s">
        <v>33</v>
      </c>
      <c r="B270" s="28">
        <v>1948</v>
      </c>
      <c r="C270" s="28">
        <v>1946</v>
      </c>
      <c r="D270" s="28">
        <v>13</v>
      </c>
      <c r="E270" s="28">
        <v>51</v>
      </c>
      <c r="F270" s="28">
        <v>229</v>
      </c>
      <c r="G270" s="28">
        <v>398</v>
      </c>
      <c r="H270" s="28">
        <v>482</v>
      </c>
      <c r="I270" s="28">
        <v>396</v>
      </c>
      <c r="J270" s="28">
        <v>373</v>
      </c>
      <c r="K270" s="28">
        <v>4</v>
      </c>
      <c r="L270" s="28">
        <v>1</v>
      </c>
      <c r="M270" s="29">
        <v>0</v>
      </c>
      <c r="N270" s="29">
        <v>1</v>
      </c>
      <c r="O270" s="29">
        <v>0</v>
      </c>
      <c r="P270" s="29">
        <v>0</v>
      </c>
      <c r="Q270" s="29">
        <v>0</v>
      </c>
      <c r="S270" s="25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</row>
    <row r="271" spans="1:35" ht="15.2" customHeight="1" x14ac:dyDescent="0.2">
      <c r="A271" s="1" t="s">
        <v>34</v>
      </c>
      <c r="B271" s="28">
        <v>991</v>
      </c>
      <c r="C271" s="28">
        <v>989</v>
      </c>
      <c r="D271" s="28">
        <v>11</v>
      </c>
      <c r="E271" s="28">
        <v>26</v>
      </c>
      <c r="F271" s="28">
        <v>84</v>
      </c>
      <c r="G271" s="28">
        <v>189</v>
      </c>
      <c r="H271" s="28">
        <v>245</v>
      </c>
      <c r="I271" s="28">
        <v>218</v>
      </c>
      <c r="J271" s="28">
        <v>216</v>
      </c>
      <c r="K271" s="28">
        <v>0</v>
      </c>
      <c r="L271" s="28">
        <v>0</v>
      </c>
      <c r="M271" s="29">
        <v>0</v>
      </c>
      <c r="N271" s="29">
        <v>1</v>
      </c>
      <c r="O271" s="29">
        <v>0</v>
      </c>
      <c r="P271" s="29">
        <v>1</v>
      </c>
      <c r="Q271" s="29">
        <v>0</v>
      </c>
      <c r="S271" s="25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</row>
    <row r="272" spans="1:35" ht="15.2" customHeight="1" x14ac:dyDescent="0.2">
      <c r="A272" s="1" t="s">
        <v>35</v>
      </c>
      <c r="B272" s="28">
        <v>271</v>
      </c>
      <c r="C272" s="28">
        <v>269</v>
      </c>
      <c r="D272" s="28">
        <v>3</v>
      </c>
      <c r="E272" s="28">
        <v>3</v>
      </c>
      <c r="F272" s="28">
        <v>21</v>
      </c>
      <c r="G272" s="28">
        <v>41</v>
      </c>
      <c r="H272" s="28">
        <v>62</v>
      </c>
      <c r="I272" s="28">
        <v>64</v>
      </c>
      <c r="J272" s="28">
        <v>75</v>
      </c>
      <c r="K272" s="28">
        <v>0</v>
      </c>
      <c r="L272" s="28">
        <v>0</v>
      </c>
      <c r="M272" s="29">
        <v>0</v>
      </c>
      <c r="N272" s="29">
        <v>0</v>
      </c>
      <c r="O272" s="29">
        <v>0</v>
      </c>
      <c r="P272" s="29">
        <v>0</v>
      </c>
      <c r="Q272" s="29">
        <v>2</v>
      </c>
      <c r="S272" s="25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</row>
    <row r="273" spans="1:36" ht="15.2" customHeight="1" x14ac:dyDescent="0.2">
      <c r="A273" s="1" t="s">
        <v>36</v>
      </c>
      <c r="B273" s="28">
        <v>63</v>
      </c>
      <c r="C273" s="28">
        <v>62</v>
      </c>
      <c r="D273" s="28">
        <v>0</v>
      </c>
      <c r="E273" s="28">
        <v>4</v>
      </c>
      <c r="F273" s="28">
        <v>6</v>
      </c>
      <c r="G273" s="28">
        <v>14</v>
      </c>
      <c r="H273" s="28">
        <v>15</v>
      </c>
      <c r="I273" s="28">
        <v>10</v>
      </c>
      <c r="J273" s="28">
        <v>13</v>
      </c>
      <c r="K273" s="28">
        <v>0</v>
      </c>
      <c r="L273" s="28">
        <v>0</v>
      </c>
      <c r="M273" s="29">
        <v>0</v>
      </c>
      <c r="N273" s="29">
        <v>0</v>
      </c>
      <c r="O273" s="29">
        <v>0</v>
      </c>
      <c r="P273" s="29">
        <v>0</v>
      </c>
      <c r="Q273" s="29">
        <v>1</v>
      </c>
      <c r="S273" s="25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</row>
    <row r="274" spans="1:36" ht="15.2" customHeight="1" x14ac:dyDescent="0.2">
      <c r="A274" s="1" t="s">
        <v>37</v>
      </c>
      <c r="B274" s="28">
        <v>26</v>
      </c>
      <c r="C274" s="28">
        <v>26</v>
      </c>
      <c r="D274" s="28">
        <v>0</v>
      </c>
      <c r="E274" s="28">
        <v>0</v>
      </c>
      <c r="F274" s="28">
        <v>4</v>
      </c>
      <c r="G274" s="28">
        <v>4</v>
      </c>
      <c r="H274" s="28">
        <v>8</v>
      </c>
      <c r="I274" s="28">
        <v>3</v>
      </c>
      <c r="J274" s="28">
        <v>6</v>
      </c>
      <c r="K274" s="28">
        <v>1</v>
      </c>
      <c r="L274" s="28">
        <v>0</v>
      </c>
      <c r="M274" s="29">
        <v>0</v>
      </c>
      <c r="N274" s="29">
        <v>0</v>
      </c>
      <c r="O274" s="29">
        <v>0</v>
      </c>
      <c r="P274" s="29">
        <v>0</v>
      </c>
      <c r="Q274" s="29">
        <v>0</v>
      </c>
      <c r="S274" s="25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</row>
    <row r="275" spans="1:36" ht="15.2" customHeight="1" x14ac:dyDescent="0.2">
      <c r="A275" s="33" t="s">
        <v>38</v>
      </c>
      <c r="B275" s="34">
        <v>4</v>
      </c>
      <c r="C275" s="34">
        <v>4</v>
      </c>
      <c r="D275" s="34">
        <v>0</v>
      </c>
      <c r="E275" s="34">
        <v>0</v>
      </c>
      <c r="F275" s="34">
        <v>0</v>
      </c>
      <c r="G275" s="34">
        <v>1</v>
      </c>
      <c r="H275" s="34">
        <v>1</v>
      </c>
      <c r="I275" s="34">
        <v>1</v>
      </c>
      <c r="J275" s="34">
        <v>1</v>
      </c>
      <c r="K275" s="34">
        <v>0</v>
      </c>
      <c r="L275" s="34">
        <v>0</v>
      </c>
      <c r="M275" s="35">
        <v>0</v>
      </c>
      <c r="N275" s="35">
        <v>0</v>
      </c>
      <c r="O275" s="35">
        <v>0</v>
      </c>
      <c r="P275" s="35">
        <v>0</v>
      </c>
      <c r="Q275" s="35">
        <v>0</v>
      </c>
      <c r="S275" s="25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</row>
    <row r="276" spans="1:36" s="36" customFormat="1" ht="18" customHeight="1" x14ac:dyDescent="0.25">
      <c r="A276" s="36" t="s">
        <v>52</v>
      </c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</row>
    <row r="277" spans="1:36" s="31" customFormat="1" ht="18" customHeight="1" x14ac:dyDescent="0.25">
      <c r="A277" s="31" t="s">
        <v>22</v>
      </c>
      <c r="R277" s="36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</row>
  </sheetData>
  <mergeCells count="17">
    <mergeCell ref="AX3:AX5"/>
    <mergeCell ref="AY3:AY5"/>
    <mergeCell ref="AZ3:AZ5"/>
    <mergeCell ref="BA3:BA5"/>
    <mergeCell ref="L3:L5"/>
    <mergeCell ref="Q3:Q5"/>
    <mergeCell ref="A1:Q1"/>
    <mergeCell ref="D4:K4"/>
    <mergeCell ref="C4:C5"/>
    <mergeCell ref="P3:P5"/>
    <mergeCell ref="M3:M5"/>
    <mergeCell ref="N3:N5"/>
    <mergeCell ref="O3:O5"/>
    <mergeCell ref="A2:A5"/>
    <mergeCell ref="B2:B5"/>
    <mergeCell ref="C2:K3"/>
    <mergeCell ref="L2:Q2"/>
  </mergeCells>
  <phoneticPr fontId="2" type="noConversion"/>
  <printOptions horizontalCentered="1"/>
  <pageMargins left="0.74803149606299213" right="0.74803149606299213" top="0.98425196850393704" bottom="0.98425196850393704" header="0" footer="0"/>
  <pageSetup scale="60" orientation="portrait" r:id="rId1"/>
  <rowBreaks count="4" manualBreakCount="4">
    <brk id="65" max="16383" man="1"/>
    <brk id="124" max="16383" man="1"/>
    <brk id="183" max="16383" man="1"/>
    <brk id="239" max="16383" man="1"/>
  </rowBreaks>
  <ignoredErrors>
    <ignoredError sqref="B6:Q10 B12:Q25 B26:Q27 B31:Q31 B46:Q47 B51:Q51 B66:Q67 B71:Q71 B85:Q86 B90:Q90 B105:Q106 B110:Q110 B125:Q126 B130:Q130 B144:Q145 B149:Q149 B164:Q165 B169:Q169 B184:Q185 B189:R189 B204:Q205 B209:Q209 B224:Q225 B229:Q229 B240:Q241 B245:Q245 B258:Q259 B263:Q263" unlockedFormula="1"/>
    <ignoredError sqref="B11:Q1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 H. Caballero</dc:creator>
  <cp:lastModifiedBy>GEOVANNE ESPINO</cp:lastModifiedBy>
  <cp:lastPrinted>2025-07-02T15:21:49Z</cp:lastPrinted>
  <dcterms:created xsi:type="dcterms:W3CDTF">2012-01-16T19:27:28Z</dcterms:created>
  <dcterms:modified xsi:type="dcterms:W3CDTF">2025-07-16T15:00:41Z</dcterms:modified>
</cp:coreProperties>
</file>